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drawings/drawing2.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pivotTables/pivotTable1.xml" ContentType="application/vnd.openxmlformats-officedocument.spreadsheetml.pivotTable+xml"/>
  <Override PartName="/xl/drawings/drawing3.xml" ContentType="application/vnd.openxmlformats-officedocument.drawing+xml"/>
  <Override PartName="/xl/charts/chart23.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4.xml" ContentType="application/vnd.openxmlformats-officedocument.drawing+xml"/>
  <Override PartName="/xl/charts/chart24.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5.xml" ContentType="application/vnd.openxmlformats-officedocument.drawing+xml"/>
  <Override PartName="/xl/charts/chart25.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6.xml" ContentType="application/vnd.openxmlformats-officedocument.drawing+xml"/>
  <Override PartName="/xl/charts/chart26.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jgonder\Documents\ToDelete\"/>
    </mc:Choice>
  </mc:AlternateContent>
  <xr:revisionPtr revIDLastSave="0" documentId="8_{9AA82295-CC5A-4CFE-9A56-B58B9CB6E335}" xr6:coauthVersionLast="47" xr6:coauthVersionMax="47" xr10:uidLastSave="{00000000-0000-0000-0000-000000000000}"/>
  <bookViews>
    <workbookView xWindow="-28755" yWindow="-1665" windowWidth="26685" windowHeight="16140" xr2:uid="{00000000-000D-0000-FFFF-FFFF00000000}"/>
  </bookViews>
  <sheets>
    <sheet name="Introduction&amp;Contents" sheetId="8" r:id="rId1"/>
    <sheet name="1. Scenario Design" sheetId="9" r:id="rId2"/>
    <sheet name="2. Dictionary" sheetId="1" r:id="rId3"/>
    <sheet name="3.Key Assumptions" sheetId="7" r:id="rId4"/>
    <sheet name="4-a" sheetId="56" r:id="rId5"/>
    <sheet name="4-b" sheetId="50" r:id="rId6"/>
    <sheet name="5-a" sheetId="57" r:id="rId7"/>
    <sheet name="5-b" sheetId="51" r:id="rId8"/>
    <sheet name="6-a" sheetId="58" r:id="rId9"/>
    <sheet name="6-b" sheetId="52" r:id="rId10"/>
    <sheet name="7-a" sheetId="44" r:id="rId11"/>
    <sheet name="7-b" sheetId="53" r:id="rId12"/>
    <sheet name="8-a" sheetId="45" r:id="rId13"/>
    <sheet name="8-b" sheetId="54" r:id="rId14"/>
    <sheet name="9-a" sheetId="46" r:id="rId15"/>
    <sheet name="9-b" sheetId="55" r:id="rId16"/>
  </sheets>
  <externalReferences>
    <externalReference r:id="rId17"/>
    <externalReference r:id="rId18"/>
  </externalReferences>
  <calcPr calcId="191028"/>
  <pivotCaches>
    <pivotCache cacheId="2" r:id="rId19"/>
    <pivotCache cacheId="3" r:id="rId2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86" i="58" l="1"/>
  <c r="R185" i="58"/>
  <c r="R184" i="58"/>
  <c r="R183" i="58"/>
  <c r="R182" i="58"/>
  <c r="R181" i="58"/>
  <c r="R180" i="58"/>
  <c r="R179" i="58"/>
  <c r="R178" i="58"/>
  <c r="R177" i="58"/>
  <c r="R176" i="58"/>
  <c r="R175" i="58"/>
  <c r="R174" i="58"/>
  <c r="R173" i="58"/>
  <c r="R172" i="58"/>
  <c r="R140" i="58"/>
  <c r="R139" i="58"/>
  <c r="R138" i="58"/>
  <c r="R137" i="58"/>
  <c r="R136" i="58"/>
  <c r="R135" i="58"/>
  <c r="R134" i="58"/>
  <c r="R133" i="58"/>
  <c r="R132" i="58"/>
  <c r="R131" i="58"/>
  <c r="R130" i="58"/>
  <c r="R129" i="58"/>
  <c r="R128" i="58"/>
  <c r="R127" i="58"/>
  <c r="R126" i="58"/>
  <c r="R125" i="58"/>
  <c r="R124" i="58"/>
  <c r="R123" i="58"/>
  <c r="R122" i="58"/>
  <c r="R89" i="58"/>
  <c r="R88" i="58"/>
  <c r="R87" i="58"/>
  <c r="R86" i="58"/>
  <c r="R85" i="58"/>
  <c r="R84" i="58"/>
  <c r="R83" i="58"/>
  <c r="R82" i="58"/>
  <c r="R81" i="58"/>
  <c r="R80" i="58"/>
  <c r="R79" i="58"/>
  <c r="R78" i="58"/>
  <c r="R77" i="58"/>
  <c r="R40" i="58"/>
  <c r="R39" i="58"/>
  <c r="R38" i="58"/>
  <c r="R37" i="58"/>
  <c r="R36" i="58"/>
  <c r="R35" i="58"/>
  <c r="R34" i="58"/>
  <c r="R33" i="58"/>
  <c r="R32" i="58"/>
  <c r="R31" i="58"/>
  <c r="R30" i="58"/>
  <c r="R29" i="58"/>
  <c r="F4" i="57"/>
  <c r="O16" i="56" a="1"/>
  <c r="O16" i="56" s="1"/>
  <c r="N16" i="56" a="1"/>
  <c r="N16" i="56" s="1"/>
  <c r="M16" i="56" a="1"/>
  <c r="M16" i="56" s="1"/>
  <c r="L16" i="56" a="1"/>
  <c r="L16" i="56" s="1"/>
  <c r="K16" i="56" a="1"/>
  <c r="K16" i="56" s="1"/>
  <c r="J16" i="56" a="1"/>
  <c r="J16" i="56" s="1"/>
  <c r="I16" i="56" a="1"/>
  <c r="I16" i="56" s="1"/>
  <c r="H16" i="56" a="1"/>
  <c r="H16" i="56" s="1"/>
  <c r="G16" i="56" a="1"/>
  <c r="G16" i="56" s="1"/>
  <c r="F16" i="56" a="1"/>
  <c r="F16" i="56" s="1"/>
  <c r="E16" i="56" a="1"/>
  <c r="E16" i="56" s="1"/>
  <c r="D16" i="56" a="1"/>
  <c r="D16" i="56" s="1"/>
  <c r="C16" i="56" a="1"/>
  <c r="C16" i="56" s="1"/>
  <c r="B16" i="56" a="1"/>
  <c r="B16" i="56" s="1"/>
  <c r="O15" i="56" a="1"/>
  <c r="O15" i="56" s="1"/>
  <c r="N15" i="56" a="1"/>
  <c r="N15" i="56" s="1"/>
  <c r="M15" i="56" a="1"/>
  <c r="M15" i="56" s="1"/>
  <c r="L15" i="56" a="1"/>
  <c r="L15" i="56" s="1"/>
  <c r="K15" i="56" a="1"/>
  <c r="K15" i="56" s="1"/>
  <c r="J15" i="56" a="1"/>
  <c r="J15" i="56" s="1"/>
  <c r="I15" i="56" a="1"/>
  <c r="I15" i="56" s="1"/>
  <c r="H15" i="56" a="1"/>
  <c r="H15" i="56" s="1"/>
  <c r="G15" i="56" a="1"/>
  <c r="G15" i="56" s="1"/>
  <c r="F15" i="56" a="1"/>
  <c r="F15" i="56" s="1"/>
  <c r="E15" i="56" a="1"/>
  <c r="E15" i="56" s="1"/>
  <c r="D15" i="56" a="1"/>
  <c r="D15" i="56" s="1"/>
  <c r="C15" i="56" a="1"/>
  <c r="C15" i="56" s="1"/>
  <c r="B15" i="56" a="1"/>
  <c r="B15" i="56" s="1"/>
  <c r="O14" i="56" a="1"/>
  <c r="O14" i="56" s="1"/>
  <c r="N14" i="56" a="1"/>
  <c r="N14" i="56" s="1"/>
  <c r="M14" i="56" a="1"/>
  <c r="M14" i="56" s="1"/>
  <c r="L14" i="56" a="1"/>
  <c r="L14" i="56" s="1"/>
  <c r="K14" i="56" a="1"/>
  <c r="K14" i="56" s="1"/>
  <c r="J14" i="56" a="1"/>
  <c r="J14" i="56" s="1"/>
  <c r="I14" i="56" a="1"/>
  <c r="I14" i="56" s="1"/>
  <c r="H14" i="56" a="1"/>
  <c r="H14" i="56" s="1"/>
  <c r="G14" i="56" a="1"/>
  <c r="G14" i="56" s="1"/>
  <c r="F14" i="56" a="1"/>
  <c r="F14" i="56" s="1"/>
  <c r="E14" i="56" a="1"/>
  <c r="E14" i="56" s="1"/>
  <c r="D14" i="56" a="1"/>
  <c r="D14" i="56" s="1"/>
  <c r="C14" i="56" a="1"/>
  <c r="C14" i="56" s="1"/>
  <c r="B14" i="56" a="1"/>
  <c r="B14" i="56" s="1"/>
  <c r="O13" i="56" a="1"/>
  <c r="O13" i="56" s="1"/>
  <c r="N13" i="56" a="1"/>
  <c r="N13" i="56" s="1"/>
  <c r="M13" i="56" a="1"/>
  <c r="M13" i="56" s="1"/>
  <c r="L13" i="56" a="1"/>
  <c r="L13" i="56" s="1"/>
  <c r="K13" i="56" a="1"/>
  <c r="K13" i="56" s="1"/>
  <c r="J13" i="56" a="1"/>
  <c r="J13" i="56" s="1"/>
  <c r="I13" i="56" a="1"/>
  <c r="I13" i="56" s="1"/>
  <c r="H13" i="56" a="1"/>
  <c r="H13" i="56" s="1"/>
  <c r="G13" i="56" a="1"/>
  <c r="G13" i="56" s="1"/>
  <c r="F13" i="56" a="1"/>
  <c r="F13" i="56" s="1"/>
  <c r="E13" i="56" a="1"/>
  <c r="E13" i="56" s="1"/>
  <c r="D13" i="56" a="1"/>
  <c r="D13" i="56" s="1"/>
  <c r="C13" i="56" a="1"/>
  <c r="C13" i="56" s="1"/>
  <c r="B13" i="56" a="1"/>
  <c r="B13" i="56" s="1"/>
  <c r="O12" i="56" a="1"/>
  <c r="O12" i="56" s="1"/>
  <c r="N12" i="56" a="1"/>
  <c r="N12" i="56" s="1"/>
  <c r="M12" i="56" a="1"/>
  <c r="M12" i="56" s="1"/>
  <c r="L12" i="56" a="1"/>
  <c r="L12" i="56" s="1"/>
  <c r="K12" i="56" a="1"/>
  <c r="K12" i="56" s="1"/>
  <c r="J12" i="56" a="1"/>
  <c r="J12" i="56" s="1"/>
  <c r="I12" i="56" a="1"/>
  <c r="I12" i="56" s="1"/>
  <c r="H12" i="56" a="1"/>
  <c r="H12" i="56" s="1"/>
  <c r="G12" i="56" a="1"/>
  <c r="G12" i="56" s="1"/>
  <c r="F12" i="56" a="1"/>
  <c r="F12" i="56" s="1"/>
  <c r="E12" i="56" a="1"/>
  <c r="E12" i="56" s="1"/>
  <c r="D12" i="56" a="1"/>
  <c r="D12" i="56" s="1"/>
  <c r="C12" i="56" a="1"/>
  <c r="C12" i="56" s="1"/>
  <c r="B12" i="56" a="1"/>
  <c r="B12" i="56" s="1"/>
  <c r="O11" i="56" a="1"/>
  <c r="O11" i="56" s="1"/>
  <c r="N11" i="56" a="1"/>
  <c r="N11" i="56" s="1"/>
  <c r="M11" i="56" a="1"/>
  <c r="M11" i="56" s="1"/>
  <c r="L11" i="56" a="1"/>
  <c r="L11" i="56" s="1"/>
  <c r="K11" i="56" a="1"/>
  <c r="K11" i="56" s="1"/>
  <c r="J11" i="56" a="1"/>
  <c r="J11" i="56" s="1"/>
  <c r="I11" i="56" a="1"/>
  <c r="I11" i="56" s="1"/>
  <c r="H11" i="56" a="1"/>
  <c r="H11" i="56" s="1"/>
  <c r="G11" i="56" a="1"/>
  <c r="G11" i="56" s="1"/>
  <c r="F11" i="56" a="1"/>
  <c r="F11" i="56" s="1"/>
  <c r="E11" i="56" a="1"/>
  <c r="E11" i="56" s="1"/>
  <c r="D11" i="56" a="1"/>
  <c r="D11" i="56" s="1"/>
  <c r="C11" i="56" a="1"/>
  <c r="C11" i="56" s="1"/>
  <c r="B11" i="56" a="1"/>
  <c r="B11" i="56" s="1"/>
  <c r="O10" i="56" a="1"/>
  <c r="O10" i="56" s="1"/>
  <c r="N10" i="56" a="1"/>
  <c r="N10" i="56" s="1"/>
  <c r="M10" i="56" a="1"/>
  <c r="M10" i="56" s="1"/>
  <c r="L10" i="56" a="1"/>
  <c r="L10" i="56" s="1"/>
  <c r="K10" i="56" a="1"/>
  <c r="K10" i="56" s="1"/>
  <c r="J10" i="56" a="1"/>
  <c r="J10" i="56" s="1"/>
  <c r="I10" i="56" a="1"/>
  <c r="I10" i="56" s="1"/>
  <c r="H10" i="56" a="1"/>
  <c r="H10" i="56" s="1"/>
  <c r="G10" i="56" a="1"/>
  <c r="G10" i="56" s="1"/>
  <c r="F10" i="56" a="1"/>
  <c r="F10" i="56" s="1"/>
  <c r="E10" i="56" a="1"/>
  <c r="E10" i="56" s="1"/>
  <c r="D10" i="56" a="1"/>
  <c r="D10" i="56" s="1"/>
  <c r="C10" i="56" a="1"/>
  <c r="C10" i="56" s="1"/>
  <c r="B10" i="56" a="1"/>
  <c r="B10" i="56" s="1"/>
  <c r="O9" i="56" a="1"/>
  <c r="O9" i="56" s="1"/>
  <c r="N9" i="56" a="1"/>
  <c r="N9" i="56" s="1"/>
  <c r="M9" i="56" a="1"/>
  <c r="M9" i="56" s="1"/>
  <c r="L9" i="56" a="1"/>
  <c r="L9" i="56" s="1"/>
  <c r="K9" i="56" a="1"/>
  <c r="K9" i="56" s="1"/>
  <c r="J9" i="56" a="1"/>
  <c r="J9" i="56" s="1"/>
  <c r="I9" i="56" a="1"/>
  <c r="I9" i="56" s="1"/>
  <c r="H9" i="56" a="1"/>
  <c r="H9" i="56" s="1"/>
  <c r="G9" i="56" a="1"/>
  <c r="G9" i="56" s="1"/>
  <c r="F9" i="56" a="1"/>
  <c r="F9" i="56" s="1"/>
  <c r="E9" i="56" a="1"/>
  <c r="E9" i="56" s="1"/>
  <c r="D9" i="56" a="1"/>
  <c r="D9" i="56" s="1"/>
  <c r="C9" i="56" a="1"/>
  <c r="C9" i="56" s="1"/>
  <c r="B9" i="56" a="1"/>
  <c r="B9" i="56" s="1"/>
  <c r="O8" i="56" a="1"/>
  <c r="O8" i="56" s="1"/>
  <c r="N8" i="56" a="1"/>
  <c r="N8" i="56" s="1"/>
  <c r="M8" i="56" a="1"/>
  <c r="M8" i="56" s="1"/>
  <c r="L8" i="56" a="1"/>
  <c r="L8" i="56" s="1"/>
  <c r="K8" i="56" a="1"/>
  <c r="K8" i="56" s="1"/>
  <c r="J8" i="56" a="1"/>
  <c r="J8" i="56" s="1"/>
  <c r="I8" i="56" a="1"/>
  <c r="I8" i="56" s="1"/>
  <c r="H8" i="56" a="1"/>
  <c r="H8" i="56" s="1"/>
  <c r="G8" i="56" a="1"/>
  <c r="G8" i="56" s="1"/>
  <c r="F8" i="56" a="1"/>
  <c r="F8" i="56" s="1"/>
  <c r="E8" i="56" a="1"/>
  <c r="E8" i="56" s="1"/>
  <c r="D8" i="56" a="1"/>
  <c r="D8" i="56" s="1"/>
  <c r="C8" i="56" a="1"/>
  <c r="C8" i="56" s="1"/>
  <c r="B8" i="56" a="1"/>
  <c r="B8" i="56" s="1"/>
  <c r="O7" i="56" a="1"/>
  <c r="O7" i="56" s="1"/>
  <c r="N7" i="56" a="1"/>
  <c r="N7" i="56" s="1"/>
  <c r="M7" i="56" a="1"/>
  <c r="M7" i="56" s="1"/>
  <c r="L7" i="56" a="1"/>
  <c r="L7" i="56" s="1"/>
  <c r="K7" i="56" a="1"/>
  <c r="K7" i="56" s="1"/>
  <c r="J7" i="56" a="1"/>
  <c r="J7" i="56" s="1"/>
  <c r="I7" i="56" a="1"/>
  <c r="I7" i="56" s="1"/>
  <c r="H7" i="56" a="1"/>
  <c r="H7" i="56" s="1"/>
  <c r="G7" i="56" a="1"/>
  <c r="G7" i="56" s="1"/>
  <c r="F7" i="56" a="1"/>
  <c r="F7" i="56" s="1"/>
  <c r="E7" i="56" a="1"/>
  <c r="E7" i="56" s="1"/>
  <c r="D7" i="56" a="1"/>
  <c r="D7" i="56" s="1"/>
  <c r="C7" i="56" a="1"/>
  <c r="C7" i="56" s="1"/>
  <c r="B7" i="56" a="1"/>
  <c r="B7" i="56" s="1"/>
  <c r="O6" i="56" a="1"/>
  <c r="O6" i="56" s="1"/>
  <c r="N6" i="56" a="1"/>
  <c r="N6" i="56" s="1"/>
  <c r="M6" i="56" a="1"/>
  <c r="M6" i="56" s="1"/>
  <c r="L6" i="56" a="1"/>
  <c r="L6" i="56" s="1"/>
  <c r="K6" i="56" a="1"/>
  <c r="K6" i="56" s="1"/>
  <c r="J6" i="56" a="1"/>
  <c r="J6" i="56" s="1"/>
  <c r="I6" i="56" a="1"/>
  <c r="I6" i="56" s="1"/>
  <c r="H6" i="56" a="1"/>
  <c r="H6" i="56" s="1"/>
  <c r="G6" i="56" a="1"/>
  <c r="G6" i="56" s="1"/>
  <c r="F6" i="56" a="1"/>
  <c r="F6" i="56" s="1"/>
  <c r="E6" i="56" a="1"/>
  <c r="E6" i="56" s="1"/>
  <c r="D6" i="56" a="1"/>
  <c r="D6" i="56" s="1"/>
  <c r="C6" i="56" a="1"/>
  <c r="C6" i="56" s="1"/>
  <c r="B6" i="56" a="1"/>
  <c r="B6" i="56" s="1"/>
  <c r="R195" i="52"/>
  <c r="R194" i="52"/>
  <c r="R193" i="52"/>
  <c r="R192" i="52"/>
  <c r="R191" i="52"/>
  <c r="R190" i="52"/>
  <c r="R189" i="52"/>
  <c r="R188" i="52"/>
  <c r="R187" i="52"/>
  <c r="R186" i="52"/>
  <c r="R185" i="52"/>
  <c r="R184" i="52"/>
  <c r="R183" i="52"/>
  <c r="R182" i="52"/>
  <c r="R151" i="52"/>
  <c r="R150" i="52"/>
  <c r="R149" i="52"/>
  <c r="R148" i="52"/>
  <c r="R147" i="52"/>
  <c r="R146" i="52"/>
  <c r="R145" i="52"/>
  <c r="R144" i="52"/>
  <c r="R143" i="52"/>
  <c r="R142" i="52"/>
  <c r="R141" i="52"/>
  <c r="R140" i="52"/>
  <c r="R139" i="52"/>
  <c r="R138" i="52"/>
  <c r="R137" i="52"/>
  <c r="R136" i="52"/>
  <c r="R135" i="52"/>
  <c r="R134" i="52"/>
  <c r="R133" i="52"/>
  <c r="R102" i="52"/>
  <c r="R101" i="52"/>
  <c r="R100" i="52"/>
  <c r="R99" i="52"/>
  <c r="R98" i="52"/>
  <c r="R97" i="52"/>
  <c r="R96" i="52"/>
  <c r="R95" i="52"/>
  <c r="R94" i="52"/>
  <c r="R93" i="52"/>
  <c r="R92" i="52"/>
  <c r="R91" i="52"/>
  <c r="R90" i="52"/>
  <c r="R89" i="52"/>
  <c r="R88" i="52"/>
  <c r="R87" i="52"/>
  <c r="R86" i="52"/>
  <c r="R48" i="52"/>
  <c r="R47" i="52"/>
  <c r="R46" i="52"/>
  <c r="R45" i="52"/>
  <c r="R44" i="52"/>
  <c r="R43" i="52"/>
  <c r="R42" i="52"/>
  <c r="R41" i="52"/>
  <c r="R40" i="52"/>
  <c r="R39" i="52"/>
  <c r="R38" i="52"/>
  <c r="R37" i="52"/>
  <c r="R36" i="52"/>
  <c r="R35" i="52"/>
  <c r="R34" i="52"/>
  <c r="R33" i="52"/>
  <c r="R32" i="52"/>
  <c r="R31" i="52"/>
  <c r="F195" i="51"/>
  <c r="F194" i="51"/>
  <c r="F193" i="51"/>
  <c r="F192" i="51"/>
  <c r="F191" i="51"/>
  <c r="F190" i="51"/>
  <c r="F189" i="51"/>
  <c r="F188" i="51"/>
  <c r="F187" i="51"/>
  <c r="F186" i="51"/>
  <c r="F185" i="51"/>
  <c r="F184" i="51"/>
  <c r="F183" i="51"/>
  <c r="F182" i="51"/>
  <c r="F181" i="51"/>
  <c r="F180" i="51"/>
  <c r="F179" i="51"/>
  <c r="F178" i="51"/>
  <c r="F177" i="51"/>
  <c r="F176" i="51"/>
  <c r="F175" i="51"/>
  <c r="F174" i="51"/>
  <c r="F173" i="51"/>
  <c r="F172" i="51"/>
  <c r="F171" i="51"/>
  <c r="F170" i="51"/>
  <c r="F169" i="51"/>
  <c r="F168" i="51"/>
  <c r="F167" i="51"/>
  <c r="F166" i="51"/>
  <c r="F165" i="51"/>
  <c r="F164" i="51"/>
  <c r="F163" i="51"/>
  <c r="F162" i="51"/>
  <c r="F161" i="51"/>
  <c r="F160" i="51"/>
  <c r="F159" i="51"/>
  <c r="F158" i="51"/>
  <c r="F157" i="51"/>
  <c r="F156" i="51"/>
  <c r="F155" i="51"/>
  <c r="F154" i="51"/>
  <c r="F153" i="51"/>
  <c r="F152" i="51"/>
  <c r="F151" i="51"/>
  <c r="F150" i="51"/>
  <c r="F149" i="51"/>
  <c r="F148" i="51"/>
  <c r="F147" i="51"/>
  <c r="F146" i="51"/>
  <c r="F145" i="51"/>
  <c r="F144" i="51"/>
  <c r="F143" i="51"/>
  <c r="F142" i="51"/>
  <c r="F141" i="51"/>
  <c r="F140" i="51"/>
  <c r="F139" i="51"/>
  <c r="F138" i="51"/>
  <c r="F137" i="51"/>
  <c r="F136" i="51"/>
  <c r="F135" i="51"/>
  <c r="F134" i="51"/>
  <c r="F133" i="51"/>
  <c r="F132" i="51"/>
  <c r="F131" i="51"/>
  <c r="F130" i="51"/>
  <c r="F129" i="51"/>
  <c r="F128" i="51"/>
  <c r="F127" i="51"/>
  <c r="F126" i="51"/>
  <c r="F125" i="51"/>
  <c r="F124" i="51"/>
  <c r="F123" i="51"/>
  <c r="F122" i="51"/>
  <c r="F121" i="51"/>
  <c r="F120" i="51"/>
  <c r="F119" i="51"/>
  <c r="F118" i="51"/>
  <c r="F117" i="51"/>
  <c r="F116" i="51"/>
  <c r="F115" i="51"/>
  <c r="F114" i="51"/>
  <c r="F113" i="51"/>
  <c r="F112" i="51"/>
  <c r="F111" i="51"/>
  <c r="F110" i="51"/>
  <c r="F109" i="51"/>
  <c r="F108" i="51"/>
  <c r="F107" i="51"/>
  <c r="F106" i="51"/>
  <c r="F105" i="51"/>
  <c r="F104" i="51"/>
  <c r="F103" i="51"/>
  <c r="F102" i="51"/>
  <c r="F101" i="51"/>
  <c r="F100" i="51"/>
  <c r="F99" i="51"/>
  <c r="F98" i="51"/>
  <c r="F97" i="51"/>
  <c r="F96" i="51"/>
  <c r="F95" i="51"/>
  <c r="F94" i="51"/>
  <c r="F93" i="51"/>
  <c r="F92" i="51"/>
  <c r="F91" i="51"/>
  <c r="F90" i="51"/>
  <c r="F89" i="51"/>
  <c r="F88" i="51"/>
  <c r="F87" i="51"/>
  <c r="F86" i="51"/>
  <c r="F85" i="51"/>
  <c r="F84" i="51"/>
  <c r="F83" i="51"/>
  <c r="F82" i="51"/>
  <c r="F81" i="51"/>
  <c r="F80" i="51"/>
  <c r="F79" i="51"/>
  <c r="F78" i="51"/>
  <c r="F77" i="51"/>
  <c r="F76" i="51"/>
  <c r="F75" i="51"/>
  <c r="F74" i="51"/>
  <c r="F73" i="51"/>
  <c r="F72" i="51"/>
  <c r="F71" i="51"/>
  <c r="F70" i="51"/>
  <c r="F69" i="51"/>
  <c r="F68" i="51"/>
  <c r="F67" i="51"/>
  <c r="F66" i="51"/>
  <c r="F65" i="51"/>
  <c r="F64" i="51"/>
  <c r="F63" i="51"/>
  <c r="F62" i="51"/>
  <c r="F61" i="51"/>
  <c r="F60" i="51"/>
  <c r="F59" i="51"/>
  <c r="F58" i="51"/>
  <c r="F57" i="51"/>
  <c r="F56" i="51"/>
  <c r="F55" i="51"/>
  <c r="F54" i="51"/>
  <c r="F53" i="51"/>
  <c r="F52" i="51"/>
  <c r="F51" i="51"/>
  <c r="F50" i="51"/>
  <c r="F49" i="51"/>
  <c r="F48" i="51"/>
  <c r="F47" i="51"/>
  <c r="F46" i="51"/>
  <c r="F45" i="51"/>
  <c r="F44" i="51"/>
  <c r="F43" i="51"/>
  <c r="F42" i="51"/>
  <c r="F41" i="51"/>
  <c r="F40" i="51"/>
  <c r="F39" i="51"/>
  <c r="F38" i="51"/>
  <c r="F37" i="51"/>
  <c r="F36" i="51"/>
  <c r="F35" i="51"/>
  <c r="F34" i="51"/>
  <c r="F33" i="51"/>
  <c r="F32" i="51"/>
  <c r="F31" i="51"/>
  <c r="F30" i="51"/>
  <c r="F29" i="51"/>
  <c r="F28" i="51"/>
  <c r="F27" i="51"/>
  <c r="F26" i="51"/>
  <c r="F25" i="51"/>
  <c r="F24" i="51"/>
  <c r="F23" i="51"/>
  <c r="F22" i="51"/>
  <c r="F21" i="51"/>
  <c r="F20" i="51"/>
  <c r="F19" i="51"/>
  <c r="F18" i="51"/>
  <c r="F17" i="51"/>
  <c r="F16" i="51"/>
  <c r="F15" i="51"/>
  <c r="F14" i="51"/>
  <c r="F13" i="51"/>
  <c r="F12" i="51"/>
  <c r="F11" i="51"/>
  <c r="F10" i="51"/>
  <c r="F9" i="51"/>
  <c r="F8" i="51"/>
  <c r="F7" i="51"/>
  <c r="F6" i="51"/>
  <c r="F5" i="51"/>
  <c r="F4" i="51"/>
  <c r="O16" i="50" a="1"/>
  <c r="O16" i="50" s="1"/>
  <c r="N16" i="50" a="1"/>
  <c r="N16" i="50" s="1"/>
  <c r="M16" i="50" a="1"/>
  <c r="M16" i="50" s="1"/>
  <c r="L16" i="50" a="1"/>
  <c r="L16" i="50" s="1"/>
  <c r="K16" i="50" a="1"/>
  <c r="K16" i="50" s="1"/>
  <c r="J16" i="50" a="1"/>
  <c r="J16" i="50" s="1"/>
  <c r="I16" i="50" a="1"/>
  <c r="I16" i="50" s="1"/>
  <c r="H16" i="50" a="1"/>
  <c r="H16" i="50" s="1"/>
  <c r="G16" i="50" a="1"/>
  <c r="G16" i="50" s="1"/>
  <c r="F16" i="50" a="1"/>
  <c r="F16" i="50" s="1"/>
  <c r="E16" i="50" a="1"/>
  <c r="E16" i="50" s="1"/>
  <c r="D16" i="50" a="1"/>
  <c r="D16" i="50" s="1"/>
  <c r="C16" i="50" a="1"/>
  <c r="C16" i="50" s="1"/>
  <c r="B16" i="50" a="1"/>
  <c r="B16" i="50" s="1"/>
  <c r="O15" i="50" a="1"/>
  <c r="O15" i="50" s="1"/>
  <c r="N15" i="50" a="1"/>
  <c r="N15" i="50" s="1"/>
  <c r="M15" i="50" a="1"/>
  <c r="M15" i="50" s="1"/>
  <c r="L15" i="50" a="1"/>
  <c r="L15" i="50" s="1"/>
  <c r="K15" i="50" a="1"/>
  <c r="K15" i="50" s="1"/>
  <c r="J15" i="50" a="1"/>
  <c r="J15" i="50" s="1"/>
  <c r="I15" i="50" a="1"/>
  <c r="I15" i="50" s="1"/>
  <c r="H15" i="50" a="1"/>
  <c r="H15" i="50" s="1"/>
  <c r="G15" i="50" a="1"/>
  <c r="G15" i="50" s="1"/>
  <c r="F15" i="50" a="1"/>
  <c r="F15" i="50" s="1"/>
  <c r="E15" i="50" a="1"/>
  <c r="E15" i="50" s="1"/>
  <c r="D15" i="50" a="1"/>
  <c r="D15" i="50" s="1"/>
  <c r="C15" i="50" a="1"/>
  <c r="C15" i="50" s="1"/>
  <c r="B15" i="50" a="1"/>
  <c r="B15" i="50" s="1"/>
  <c r="O14" i="50" a="1"/>
  <c r="O14" i="50" s="1"/>
  <c r="N14" i="50" a="1"/>
  <c r="N14" i="50" s="1"/>
  <c r="M14" i="50" a="1"/>
  <c r="M14" i="50" s="1"/>
  <c r="L14" i="50" a="1"/>
  <c r="L14" i="50" s="1"/>
  <c r="K14" i="50" a="1"/>
  <c r="K14" i="50" s="1"/>
  <c r="J14" i="50" a="1"/>
  <c r="J14" i="50" s="1"/>
  <c r="I14" i="50" a="1"/>
  <c r="I14" i="50" s="1"/>
  <c r="H14" i="50" a="1"/>
  <c r="H14" i="50" s="1"/>
  <c r="G14" i="50" a="1"/>
  <c r="G14" i="50" s="1"/>
  <c r="F14" i="50" a="1"/>
  <c r="F14" i="50" s="1"/>
  <c r="E14" i="50" a="1"/>
  <c r="E14" i="50" s="1"/>
  <c r="D14" i="50" a="1"/>
  <c r="D14" i="50" s="1"/>
  <c r="C14" i="50" a="1"/>
  <c r="C14" i="50" s="1"/>
  <c r="B14" i="50" a="1"/>
  <c r="B14" i="50" s="1"/>
  <c r="O13" i="50" a="1"/>
  <c r="O13" i="50" s="1"/>
  <c r="N13" i="50" a="1"/>
  <c r="N13" i="50" s="1"/>
  <c r="M13" i="50" a="1"/>
  <c r="M13" i="50" s="1"/>
  <c r="L13" i="50" a="1"/>
  <c r="L13" i="50" s="1"/>
  <c r="K13" i="50" a="1"/>
  <c r="K13" i="50" s="1"/>
  <c r="J13" i="50" a="1"/>
  <c r="J13" i="50" s="1"/>
  <c r="I13" i="50" a="1"/>
  <c r="I13" i="50" s="1"/>
  <c r="H13" i="50" a="1"/>
  <c r="H13" i="50" s="1"/>
  <c r="G13" i="50" a="1"/>
  <c r="G13" i="50" s="1"/>
  <c r="F13" i="50" a="1"/>
  <c r="F13" i="50" s="1"/>
  <c r="E13" i="50" a="1"/>
  <c r="E13" i="50" s="1"/>
  <c r="D13" i="50" a="1"/>
  <c r="D13" i="50" s="1"/>
  <c r="C13" i="50" a="1"/>
  <c r="C13" i="50" s="1"/>
  <c r="B13" i="50" a="1"/>
  <c r="B13" i="50" s="1"/>
  <c r="O12" i="50" a="1"/>
  <c r="O12" i="50" s="1"/>
  <c r="N12" i="50" a="1"/>
  <c r="N12" i="50" s="1"/>
  <c r="M12" i="50" a="1"/>
  <c r="M12" i="50" s="1"/>
  <c r="L12" i="50" a="1"/>
  <c r="L12" i="50" s="1"/>
  <c r="K12" i="50" a="1"/>
  <c r="K12" i="50" s="1"/>
  <c r="J12" i="50" a="1"/>
  <c r="J12" i="50" s="1"/>
  <c r="I12" i="50" a="1"/>
  <c r="I12" i="50" s="1"/>
  <c r="H12" i="50" a="1"/>
  <c r="H12" i="50" s="1"/>
  <c r="G12" i="50" a="1"/>
  <c r="G12" i="50" s="1"/>
  <c r="F12" i="50" a="1"/>
  <c r="F12" i="50" s="1"/>
  <c r="E12" i="50" a="1"/>
  <c r="E12" i="50" s="1"/>
  <c r="D12" i="50" a="1"/>
  <c r="D12" i="50" s="1"/>
  <c r="C12" i="50" a="1"/>
  <c r="C12" i="50" s="1"/>
  <c r="B12" i="50" a="1"/>
  <c r="B12" i="50" s="1"/>
  <c r="O11" i="50" a="1"/>
  <c r="O11" i="50" s="1"/>
  <c r="N11" i="50" a="1"/>
  <c r="N11" i="50" s="1"/>
  <c r="M11" i="50" a="1"/>
  <c r="M11" i="50" s="1"/>
  <c r="L11" i="50" a="1"/>
  <c r="L11" i="50" s="1"/>
  <c r="K11" i="50" a="1"/>
  <c r="K11" i="50" s="1"/>
  <c r="J11" i="50" a="1"/>
  <c r="J11" i="50" s="1"/>
  <c r="I11" i="50" a="1"/>
  <c r="I11" i="50" s="1"/>
  <c r="H11" i="50" a="1"/>
  <c r="H11" i="50" s="1"/>
  <c r="G11" i="50" a="1"/>
  <c r="G11" i="50" s="1"/>
  <c r="F11" i="50" a="1"/>
  <c r="F11" i="50" s="1"/>
  <c r="E11" i="50" a="1"/>
  <c r="E11" i="50" s="1"/>
  <c r="D11" i="50" a="1"/>
  <c r="D11" i="50" s="1"/>
  <c r="C11" i="50" a="1"/>
  <c r="C11" i="50" s="1"/>
  <c r="B11" i="50" a="1"/>
  <c r="B11" i="50" s="1"/>
  <c r="O10" i="50" a="1"/>
  <c r="O10" i="50" s="1"/>
  <c r="N10" i="50" a="1"/>
  <c r="N10" i="50" s="1"/>
  <c r="M10" i="50" a="1"/>
  <c r="M10" i="50" s="1"/>
  <c r="L10" i="50" a="1"/>
  <c r="L10" i="50" s="1"/>
  <c r="K10" i="50" a="1"/>
  <c r="K10" i="50" s="1"/>
  <c r="J10" i="50" a="1"/>
  <c r="J10" i="50" s="1"/>
  <c r="I10" i="50" a="1"/>
  <c r="I10" i="50" s="1"/>
  <c r="H10" i="50" a="1"/>
  <c r="H10" i="50" s="1"/>
  <c r="G10" i="50" a="1"/>
  <c r="G10" i="50" s="1"/>
  <c r="F10" i="50" a="1"/>
  <c r="F10" i="50" s="1"/>
  <c r="E10" i="50" a="1"/>
  <c r="E10" i="50" s="1"/>
  <c r="D10" i="50" a="1"/>
  <c r="D10" i="50" s="1"/>
  <c r="C10" i="50" a="1"/>
  <c r="C10" i="50" s="1"/>
  <c r="B10" i="50" a="1"/>
  <c r="B10" i="50" s="1"/>
  <c r="O9" i="50" a="1"/>
  <c r="O9" i="50" s="1"/>
  <c r="N9" i="50" a="1"/>
  <c r="N9" i="50" s="1"/>
  <c r="M9" i="50" a="1"/>
  <c r="M9" i="50" s="1"/>
  <c r="L9" i="50" a="1"/>
  <c r="L9" i="50" s="1"/>
  <c r="K9" i="50" a="1"/>
  <c r="K9" i="50" s="1"/>
  <c r="J9" i="50" a="1"/>
  <c r="J9" i="50" s="1"/>
  <c r="I9" i="50" a="1"/>
  <c r="I9" i="50" s="1"/>
  <c r="H9" i="50" a="1"/>
  <c r="H9" i="50" s="1"/>
  <c r="G9" i="50" a="1"/>
  <c r="G9" i="50" s="1"/>
  <c r="F9" i="50" a="1"/>
  <c r="F9" i="50" s="1"/>
  <c r="E9" i="50" a="1"/>
  <c r="E9" i="50" s="1"/>
  <c r="D9" i="50" a="1"/>
  <c r="D9" i="50" s="1"/>
  <c r="C9" i="50" a="1"/>
  <c r="C9" i="50" s="1"/>
  <c r="B9" i="50" a="1"/>
  <c r="B9" i="50" s="1"/>
  <c r="O8" i="50" a="1"/>
  <c r="O8" i="50" s="1"/>
  <c r="N8" i="50" a="1"/>
  <c r="N8" i="50" s="1"/>
  <c r="M8" i="50" a="1"/>
  <c r="M8" i="50" s="1"/>
  <c r="L8" i="50" a="1"/>
  <c r="L8" i="50" s="1"/>
  <c r="K8" i="50" a="1"/>
  <c r="K8" i="50" s="1"/>
  <c r="J8" i="50" a="1"/>
  <c r="J8" i="50" s="1"/>
  <c r="I8" i="50" a="1"/>
  <c r="I8" i="50" s="1"/>
  <c r="H8" i="50" a="1"/>
  <c r="H8" i="50" s="1"/>
  <c r="G8" i="50" a="1"/>
  <c r="G8" i="50" s="1"/>
  <c r="F8" i="50" a="1"/>
  <c r="F8" i="50" s="1"/>
  <c r="E8" i="50" a="1"/>
  <c r="E8" i="50" s="1"/>
  <c r="D8" i="50" a="1"/>
  <c r="D8" i="50" s="1"/>
  <c r="C8" i="50" a="1"/>
  <c r="C8" i="50" s="1"/>
  <c r="B8" i="50" a="1"/>
  <c r="B8" i="50" s="1"/>
  <c r="O7" i="50" a="1"/>
  <c r="O7" i="50" s="1"/>
  <c r="N7" i="50" a="1"/>
  <c r="N7" i="50" s="1"/>
  <c r="M7" i="50" a="1"/>
  <c r="M7" i="50" s="1"/>
  <c r="L7" i="50" a="1"/>
  <c r="L7" i="50" s="1"/>
  <c r="K7" i="50" a="1"/>
  <c r="K7" i="50" s="1"/>
  <c r="J7" i="50" a="1"/>
  <c r="J7" i="50" s="1"/>
  <c r="I7" i="50" a="1"/>
  <c r="I7" i="50" s="1"/>
  <c r="H7" i="50" a="1"/>
  <c r="H7" i="50" s="1"/>
  <c r="G7" i="50" a="1"/>
  <c r="G7" i="50" s="1"/>
  <c r="F7" i="50" a="1"/>
  <c r="F7" i="50" s="1"/>
  <c r="E7" i="50" a="1"/>
  <c r="E7" i="50" s="1"/>
  <c r="D7" i="50" a="1"/>
  <c r="D7" i="50" s="1"/>
  <c r="C7" i="50" a="1"/>
  <c r="C7" i="50" s="1"/>
  <c r="B7" i="50" a="1"/>
  <c r="B7" i="50" s="1"/>
  <c r="O6" i="50" a="1"/>
  <c r="O6" i="50" s="1"/>
  <c r="N6" i="50" a="1"/>
  <c r="N6" i="50" s="1"/>
  <c r="M6" i="50" a="1"/>
  <c r="M6" i="50" s="1"/>
  <c r="L6" i="50" a="1"/>
  <c r="L6" i="50" s="1"/>
  <c r="K6" i="50" a="1"/>
  <c r="K6" i="50" s="1"/>
  <c r="J6" i="50" a="1"/>
  <c r="J6" i="50" s="1"/>
  <c r="I6" i="50" a="1"/>
  <c r="I6" i="50" s="1"/>
  <c r="H6" i="50" a="1"/>
  <c r="H6" i="50" s="1"/>
  <c r="G6" i="50" a="1"/>
  <c r="G6" i="50" s="1"/>
  <c r="F6" i="50" a="1"/>
  <c r="F6" i="50" s="1"/>
  <c r="E6" i="50" a="1"/>
  <c r="E6" i="50" s="1"/>
  <c r="D6" i="50" a="1"/>
  <c r="D6" i="50" s="1"/>
  <c r="C6" i="50" a="1"/>
  <c r="C6" i="50" s="1"/>
  <c r="B6" i="50" a="1"/>
  <c r="B6" i="5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Gonder, Jeff</author>
  </authors>
  <commentList>
    <comment ref="A4" authorId="0" shapeId="0" xr:uid="{CF8131DC-5071-4A2C-811A-B02DBFEFD801}">
      <text>
        <r>
          <rPr>
            <sz val="9"/>
            <color indexed="81"/>
            <rFont val="Tahoma"/>
            <family val="2"/>
          </rPr>
          <t>Nominally for batteries around 1kWh</t>
        </r>
      </text>
    </comment>
    <comment ref="A5" authorId="0" shapeId="0" xr:uid="{B7A50886-2829-48FE-9C4C-4CCB75778B4A}">
      <text>
        <r>
          <rPr>
            <sz val="9"/>
            <color indexed="81"/>
            <rFont val="Tahoma"/>
            <family val="2"/>
          </rPr>
          <t>Nominally for batteries around 10kWh</t>
        </r>
      </text>
    </comment>
    <comment ref="A6" authorId="0" shapeId="0" xr:uid="{290C3B86-ACC3-4E74-BA4D-439921752F60}">
      <text>
        <r>
          <rPr>
            <sz val="9"/>
            <color indexed="81"/>
            <rFont val="Tahoma"/>
            <family val="2"/>
          </rPr>
          <t>Nominally for batteries &gt;40kWh</t>
        </r>
      </text>
    </comment>
  </commentList>
</comments>
</file>

<file path=xl/sharedStrings.xml><?xml version="1.0" encoding="utf-8"?>
<sst xmlns="http://schemas.openxmlformats.org/spreadsheetml/2006/main" count="4337" uniqueCount="186">
  <si>
    <t>Introduction</t>
  </si>
  <si>
    <t>Contents:</t>
  </si>
  <si>
    <t>Basic Setting and Assumptions</t>
  </si>
  <si>
    <t>Scenario Design</t>
  </si>
  <si>
    <t>Dictionary</t>
  </si>
  <si>
    <t>Key Assumptions</t>
  </si>
  <si>
    <t xml:space="preserve">Aggregated Vehicle Attributes </t>
  </si>
  <si>
    <t>Vehicle Attributes Plots</t>
  </si>
  <si>
    <t>4-a</t>
  </si>
  <si>
    <t>Vehicle Attributes Plots - Conservative</t>
  </si>
  <si>
    <t>4-b</t>
  </si>
  <si>
    <t>Attributes Lookup Table</t>
  </si>
  <si>
    <t>5-a</t>
  </si>
  <si>
    <t>Attributes Lookup Table - Conservative</t>
  </si>
  <si>
    <t>5-b</t>
  </si>
  <si>
    <t>Raw Attributes List</t>
  </si>
  <si>
    <t>6-a</t>
  </si>
  <si>
    <t>Raw Attributes List - Conservative</t>
  </si>
  <si>
    <t>6-b</t>
  </si>
  <si>
    <t>7-a</t>
  </si>
  <si>
    <t>Sales by Powertrain - Conservative</t>
  </si>
  <si>
    <t>7-b</t>
  </si>
  <si>
    <t>8-a</t>
  </si>
  <si>
    <t>Sales by Class - Conservative</t>
  </si>
  <si>
    <t>8-b</t>
  </si>
  <si>
    <t>9-a</t>
  </si>
  <si>
    <t>9-b</t>
  </si>
  <si>
    <t>Scenarios:</t>
  </si>
  <si>
    <t>Conservative trajectory</t>
  </si>
  <si>
    <t>|&lt;---------------------------------------------------</t>
  </si>
  <si>
    <t>Description</t>
  </si>
  <si>
    <t>Gasoline Price (2021 $/gallon)</t>
  </si>
  <si>
    <t>Electricity Price (2021 $/kWh)</t>
  </si>
  <si>
    <t>Output Variable</t>
  </si>
  <si>
    <t xml:space="preserve"> (units)</t>
  </si>
  <si>
    <t>MSRP</t>
  </si>
  <si>
    <t>$</t>
  </si>
  <si>
    <t>Acceleration Time</t>
  </si>
  <si>
    <t>Interior Volume (cuFt)</t>
  </si>
  <si>
    <t>cu Ft</t>
  </si>
  <si>
    <t>Fuel Cost ($/mi)</t>
  </si>
  <si>
    <t>$/mile</t>
  </si>
  <si>
    <t xml:space="preserve">Battery Energy </t>
  </si>
  <si>
    <t>kWh</t>
  </si>
  <si>
    <t>Battery Power</t>
  </si>
  <si>
    <t>kW</t>
  </si>
  <si>
    <t>Fuel Converter Power</t>
  </si>
  <si>
    <t>Mass (kg)</t>
  </si>
  <si>
    <t>kg</t>
  </si>
  <si>
    <t>Electric Range (miles)</t>
  </si>
  <si>
    <t>miles</t>
  </si>
  <si>
    <t xml:space="preserve">CD Electric Consumption </t>
  </si>
  <si>
    <t>kWh/mile</t>
  </si>
  <si>
    <t>Fraction miles electric</t>
  </si>
  <si>
    <t xml:space="preserve">Distance Avg. Fuel Economy </t>
  </si>
  <si>
    <t>e-mile per gallon(E-MPG)/mile per gallon (MPG)</t>
  </si>
  <si>
    <t xml:space="preserve">Charge Sustaining FE </t>
  </si>
  <si>
    <t>mile per gallon (MPG)</t>
  </si>
  <si>
    <t>Vehicle Category Definition</t>
  </si>
  <si>
    <t>Premium (Pre)</t>
  </si>
  <si>
    <t>(Unit)</t>
  </si>
  <si>
    <t>Years</t>
  </si>
  <si>
    <t>battery price - Hybrid</t>
  </si>
  <si>
    <t>$/KWh</t>
  </si>
  <si>
    <t>battery price - PHEV</t>
  </si>
  <si>
    <t>battery price - BEV</t>
  </si>
  <si>
    <t>motor Price</t>
  </si>
  <si>
    <t>$/Kw</t>
  </si>
  <si>
    <t>motor Price - ConstTerm</t>
  </si>
  <si>
    <t>Spark-ignition engine price</t>
  </si>
  <si>
    <t>$/KW</t>
  </si>
  <si>
    <t>fuelCell Price</t>
  </si>
  <si>
    <t>h2 Storage Price - BaseTerm</t>
  </si>
  <si>
    <t xml:space="preserve">h2Storage Usable Price </t>
  </si>
  <si>
    <t>$/kg</t>
  </si>
  <si>
    <t xml:space="preserve">Table 2: </t>
  </si>
  <si>
    <t>General Assumptions</t>
  </si>
  <si>
    <t>General Description</t>
  </si>
  <si>
    <t>Sources</t>
  </si>
  <si>
    <t>IRA Subsidies</t>
  </si>
  <si>
    <t>Text - H.R.5376 - 117th Congress (2021-2022): Inflation Reduction Act of 2022 | Congress.gov | Library of Congress</t>
  </si>
  <si>
    <t>Battery life</t>
  </si>
  <si>
    <t>FASTSim: A Model to Estimate Vehicle Efficiency, Cost and Performance (nrel.gov)</t>
  </si>
  <si>
    <t>Station Availablilities</t>
  </si>
  <si>
    <t>Fuel versus electricity split for PHEVs</t>
  </si>
  <si>
    <t>J1711_201006: Recommended Practice for Measuring the Exhaust Emissions and Fuel Economy of Hybrid-Electric Vehicles, Including Plug-in Hybrid Vehicles - SAE International</t>
  </si>
  <si>
    <t>VMT estimation</t>
  </si>
  <si>
    <t>VMT is considered as a function of vehicle age based on US survey data and statistics.</t>
  </si>
  <si>
    <t>Davis, S., Diegel, S., and Boundy, R., “Table 3.7” Transportation Energy Data Book, Edition 29, Oak Ridge National Laboratory: Oak Ridge, TN; 2010.</t>
  </si>
  <si>
    <t>Table 3:</t>
  </si>
  <si>
    <t>Data Source: AEO2022 TDAH2 (https://www.eia.gov/outlooks/aeo/)</t>
  </si>
  <si>
    <t>Gasoline</t>
  </si>
  <si>
    <t>$/gallon</t>
  </si>
  <si>
    <t>Diesel</t>
  </si>
  <si>
    <t>electricity</t>
  </si>
  <si>
    <t>$/kWh</t>
  </si>
  <si>
    <t>cng</t>
  </si>
  <si>
    <t>$/Gasoline gallon equ.</t>
  </si>
  <si>
    <t>e85</t>
  </si>
  <si>
    <t>hydrogen</t>
  </si>
  <si>
    <t>Scenario</t>
  </si>
  <si>
    <t>Powertrain</t>
  </si>
  <si>
    <t>Type</t>
  </si>
  <si>
    <t>Conventional</t>
  </si>
  <si>
    <t>car</t>
  </si>
  <si>
    <t>Pre</t>
  </si>
  <si>
    <t>Attributes</t>
  </si>
  <si>
    <t>Acceleration Time (s 0-60 MPH)</t>
  </si>
  <si>
    <t>Battery Energy (kWh)</t>
  </si>
  <si>
    <t>Fuel Converter Power (kW)</t>
  </si>
  <si>
    <t>CD Electric Consumption (kWh/mile)</t>
  </si>
  <si>
    <t>Charge Sustaining FE (MPG)</t>
  </si>
  <si>
    <t>Distance Avg. Fuel Economy (MPG)</t>
  </si>
  <si>
    <t>Powertrain Type</t>
  </si>
  <si>
    <t>Class Type</t>
  </si>
  <si>
    <t>Attribute</t>
  </si>
  <si>
    <t>Value</t>
  </si>
  <si>
    <t>BEV</t>
  </si>
  <si>
    <t>FuelCell</t>
  </si>
  <si>
    <t>Hybrid</t>
  </si>
  <si>
    <t>PHEV</t>
  </si>
  <si>
    <t>CNG</t>
  </si>
  <si>
    <t>Pre car</t>
  </si>
  <si>
    <t>Pre SUV</t>
  </si>
  <si>
    <t>Pre truck</t>
  </si>
  <si>
    <t>Design_Cate</t>
  </si>
  <si>
    <t>Battery Power (kW)</t>
  </si>
  <si>
    <t>SUV</t>
  </si>
  <si>
    <t>truck</t>
  </si>
  <si>
    <t>Sum of Sales</t>
  </si>
  <si>
    <t>Column Labels</t>
  </si>
  <si>
    <t>Row Labels</t>
  </si>
  <si>
    <t>Grand Total</t>
  </si>
  <si>
    <t>Sales</t>
  </si>
  <si>
    <t>Standard</t>
  </si>
  <si>
    <t>Standard car</t>
  </si>
  <si>
    <t>Standard SUV</t>
  </si>
  <si>
    <t>Standard truck</t>
  </si>
  <si>
    <t>seconds needed to accelerate 0-60 MPH</t>
  </si>
  <si>
    <t>Attributes Lookup Table - Baseline</t>
  </si>
  <si>
    <t>Raw Attributes List - Baseline</t>
  </si>
  <si>
    <t>Sales by Powertrain - Baseline</t>
  </si>
  <si>
    <t>Sales by Class - Baseline</t>
  </si>
  <si>
    <t>Baseline</t>
  </si>
  <si>
    <t>Conservative</t>
  </si>
  <si>
    <t>Baseline trajectory</t>
  </si>
  <si>
    <t>Vehicle Attributes Plots - Baseline</t>
  </si>
  <si>
    <t>fraction between 0 and 1</t>
  </si>
  <si>
    <t xml:space="preserve">corresponds to sales-weighted average attributes for vehicles whose MSRP is in the bottom 80% (considering sales) of the market. </t>
  </si>
  <si>
    <t xml:space="preserve">corresponds to sales-weighted average attributes for vehicles whose MSRP is in the top 20% (considering sales) of the market. </t>
  </si>
  <si>
    <t>-----------------------------------------------&gt;|</t>
  </si>
  <si>
    <t xml:space="preserve">Table 4: </t>
  </si>
  <si>
    <t>Amount</t>
  </si>
  <si>
    <t>Price caps by type</t>
  </si>
  <si>
    <t>Household income cap</t>
  </si>
  <si>
    <t>Time frame</t>
  </si>
  <si>
    <t>2023-2032</t>
  </si>
  <si>
    <t>Battery size requirement</t>
  </si>
  <si>
    <t>7 kWh</t>
  </si>
  <si>
    <t>Caveats</t>
  </si>
  <si>
    <t>Approximation of vehicle incentives included</t>
  </si>
  <si>
    <t>Approximation of IRA Vehicle Incentives Included in this Analysis</t>
  </si>
  <si>
    <t>$55,000 for cars, $80,000 for SUVs/light trucks</t>
  </si>
  <si>
    <t>Assumes all PEVs qualify (IRA manufacturing requirements not included in the modeling scope)</t>
  </si>
  <si>
    <t>Assumes all but the top household income bin (&gt;$300,000) qualify (the different limits in IRA for joint vs. single vs. head-of-household filers are not included in the modeling scope)</t>
  </si>
  <si>
    <t xml:space="preserve">Assumes all qualifying PEV consumers receive full current and previous incentives where applicable for comparisons (the necessity of having enough federal tax liability to qualify for full amounts is not included in the modeling scope) </t>
  </si>
  <si>
    <t>AEO 2022 Ref Oil Prices</t>
  </si>
  <si>
    <t>Program success tech progress (including for batteries)</t>
  </si>
  <si>
    <t>Both scenarios use AEO 2022 Ref Oil Prices and include approximation of current IRA vehicle incentives</t>
  </si>
  <si>
    <t>Program success tech progress except battery prices held constant going forward</t>
  </si>
  <si>
    <t>This workbook provides aggregated light-duty vehicle attributes from different future scenarios run using the ADOPT model. Two scenarios were extracted from a larger set run as part of the DOE-funded Transportation Decarbonization Analysis project. The structure is set up to facilitate future updates when/if assumptions evolve and scenario cases are re-run.</t>
  </si>
  <si>
    <t>Estimated based on SOC ranges, &amp; guided by the market/manufacturer’s practices.</t>
  </si>
  <si>
    <t>Hydrogen: infrastructure rolls out to match the demand. EV private charging: EV owners have/will install a home charger. EV public station: fast charging is mostly available by 2025, full by 2030. Charging Speed increased to 500 kw by 2030.</t>
  </si>
  <si>
    <t>Based on existing survey and data for PHEV utility factors.</t>
  </si>
  <si>
    <t>Note that attributes will not be shown for vehicle powertrain and type combinations that do not register estimated sales in a given year.</t>
  </si>
  <si>
    <t>Table 1: (2021 dollars)</t>
  </si>
  <si>
    <t>Fuel Prices (2021 Dollars)</t>
  </si>
  <si>
    <t>Component Price</t>
  </si>
  <si>
    <t>* Table 1 is in 2021 dollars, and represents price to the consumer (1.5x retail price markup has been applied to cost goals to estimate prices to the consumer)</t>
  </si>
  <si>
    <t>NREL plans to publish one or more papers on the Transportation Decarbonization Analysis work that will contain additional detailed assumptions (along with a description of several other scenarios that were run and how this subset of two example scenarios fits into the wider set).</t>
  </si>
  <si>
    <t>Estimated Sales Data - Conservative</t>
  </si>
  <si>
    <t>Estimated Sales Data - Baseline</t>
  </si>
  <si>
    <t>Estimated Vehicle Sales</t>
  </si>
  <si>
    <t>Sales by Powertrain Plots</t>
  </si>
  <si>
    <t>Sales by Class Plots</t>
  </si>
  <si>
    <t>Estimated Sales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</si>
</sst>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44" formatCode="_(&quot;$&quot;* #,##0.00_);_(&quot;$&quot;* \(#,##0.00\);_(&quot;$&quot;* &quot;-&quot;??_);_(@_)"/>
    <numFmt numFmtId="164" formatCode="&quot;$&quot;#,##0.00"/>
    <numFmt numFmtId="165" formatCode="&quot;$&quot;#,##0.000"/>
  </numFmts>
  <fonts count="17" x14ac:knownFonts="1">
    <font>
      <sz val="11"/>
      <color theme="1"/>
      <name val="Calibri"/>
      <family val="2"/>
      <scheme val="minor"/>
    </font>
    <font>
      <sz val="10"/>
      <color rgb="FF000000"/>
      <name val="Calibri"/>
      <family val="2"/>
      <scheme val="minor"/>
    </font>
    <font>
      <b/>
      <sz val="10"/>
      <color rgb="FF000000"/>
      <name val="Calibri"/>
      <family val="2"/>
      <scheme val="minor"/>
    </font>
    <font>
      <sz val="10"/>
      <color theme="1"/>
      <name val="Calibri"/>
      <family val="2"/>
      <scheme val="minor"/>
    </font>
    <font>
      <sz val="10"/>
      <color rgb="FF000000"/>
      <name val="Calibri"/>
      <family val="2"/>
      <scheme val="minor"/>
    </font>
    <font>
      <sz val="10"/>
      <color theme="1"/>
      <name val="Arial"/>
      <family val="2"/>
    </font>
    <font>
      <b/>
      <u/>
      <sz val="11"/>
      <color rgb="FF000000"/>
      <name val="Calibri"/>
      <family val="2"/>
    </font>
    <font>
      <b/>
      <sz val="11"/>
      <color theme="1"/>
      <name val="Calibri"/>
      <family val="2"/>
      <scheme val="minor"/>
    </font>
    <font>
      <b/>
      <sz val="10"/>
      <color theme="1"/>
      <name val="Calibri"/>
      <family val="2"/>
      <scheme val="minor"/>
    </font>
    <font>
      <u/>
      <sz val="10"/>
      <color theme="1"/>
      <name val="Calibri"/>
      <family val="2"/>
      <scheme val="minor"/>
    </font>
    <font>
      <b/>
      <i/>
      <sz val="10"/>
      <color theme="1"/>
      <name val="Calibri"/>
      <family val="2"/>
      <scheme val="minor"/>
    </font>
    <font>
      <b/>
      <u/>
      <sz val="11"/>
      <color theme="1"/>
      <name val="Calibri"/>
      <family val="2"/>
      <scheme val="minor"/>
    </font>
    <font>
      <u/>
      <sz val="11"/>
      <color theme="10"/>
      <name val="Calibri"/>
      <family val="2"/>
      <scheme val="minor"/>
    </font>
    <font>
      <sz val="11"/>
      <color rgb="FFFFFFFF"/>
      <name val="Calibri"/>
      <family val="2"/>
      <scheme val="minor"/>
    </font>
    <font>
      <b/>
      <sz val="11"/>
      <name val="Calibri"/>
      <family val="2"/>
    </font>
    <font>
      <sz val="9"/>
      <color indexed="81"/>
      <name val="Tahoma"/>
      <family val="2"/>
    </font>
    <font>
      <b/>
      <sz val="11"/>
      <name val="Calibri"/>
      <family val="2"/>
    </font>
  </fonts>
  <fills count="6">
    <fill>
      <patternFill patternType="none"/>
    </fill>
    <fill>
      <patternFill patternType="gray125"/>
    </fill>
    <fill>
      <patternFill patternType="solid">
        <fgColor rgb="FFC9DAF8"/>
        <bgColor rgb="FFC9DAF8"/>
      </patternFill>
    </fill>
    <fill>
      <patternFill patternType="solid">
        <fgColor rgb="FFFFFF00"/>
        <bgColor indexed="64"/>
      </patternFill>
    </fill>
    <fill>
      <patternFill patternType="solid">
        <fgColor rgb="FFC6EFCE"/>
        <bgColor indexed="64"/>
      </patternFill>
    </fill>
    <fill>
      <patternFill patternType="solid">
        <fgColor theme="5" tint="0.79998168889431442"/>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s>
  <cellStyleXfs count="4">
    <xf numFmtId="0" fontId="0" fillId="0" borderId="0"/>
    <xf numFmtId="0" fontId="1" fillId="0" borderId="0"/>
    <xf numFmtId="44" fontId="4" fillId="0" borderId="0" applyFont="0" applyFill="0" applyBorder="0" applyAlignment="0" applyProtection="0"/>
    <xf numFmtId="0" fontId="12" fillId="0" borderId="0" applyNumberFormat="0" applyFill="0" applyBorder="0" applyAlignment="0" applyProtection="0"/>
  </cellStyleXfs>
  <cellXfs count="56">
    <xf numFmtId="0" fontId="0" fillId="0" borderId="0" xfId="0"/>
    <xf numFmtId="0" fontId="2" fillId="0" borderId="0" xfId="1" applyFont="1" applyAlignment="1">
      <alignment horizontal="left" vertical="center"/>
    </xf>
    <xf numFmtId="0" fontId="3" fillId="0" borderId="0" xfId="1" applyFont="1" applyAlignment="1">
      <alignment vertical="center"/>
    </xf>
    <xf numFmtId="0" fontId="2" fillId="0" borderId="0" xfId="1" applyFont="1" applyAlignment="1">
      <alignment horizontal="left" vertical="center" wrapText="1"/>
    </xf>
    <xf numFmtId="0" fontId="1" fillId="0" borderId="0" xfId="1"/>
    <xf numFmtId="0" fontId="6" fillId="0" borderId="0" xfId="1" applyFont="1" applyAlignment="1">
      <alignment vertical="center" wrapText="1"/>
    </xf>
    <xf numFmtId="0" fontId="7" fillId="0" borderId="0" xfId="0" applyFont="1"/>
    <xf numFmtId="0" fontId="7" fillId="0" borderId="0" xfId="0" applyFont="1" applyAlignment="1">
      <alignment horizontal="left" vertical="top" wrapText="1"/>
    </xf>
    <xf numFmtId="0" fontId="2" fillId="0" borderId="0" xfId="1" applyFont="1" applyAlignment="1">
      <alignment horizontal="right" vertical="center"/>
    </xf>
    <xf numFmtId="0" fontId="8" fillId="0" borderId="0" xfId="1" applyFont="1" applyAlignment="1">
      <alignment horizontal="right" vertical="center"/>
    </xf>
    <xf numFmtId="164" fontId="3" fillId="0" borderId="0" xfId="2" applyNumberFormat="1" applyFont="1" applyAlignment="1">
      <alignment horizontal="center" vertical="center"/>
    </xf>
    <xf numFmtId="165" fontId="3" fillId="0" borderId="0" xfId="2" applyNumberFormat="1" applyFont="1" applyAlignment="1">
      <alignment horizontal="center" vertical="center"/>
    </xf>
    <xf numFmtId="0" fontId="9" fillId="0" borderId="0" xfId="1" applyFont="1" applyAlignment="1">
      <alignment vertical="center"/>
    </xf>
    <xf numFmtId="0" fontId="10" fillId="0" borderId="0" xfId="1" applyFont="1"/>
    <xf numFmtId="0" fontId="11" fillId="0" borderId="0" xfId="0" applyFont="1"/>
    <xf numFmtId="0" fontId="8" fillId="0" borderId="0" xfId="1" applyFont="1" applyAlignment="1">
      <alignment vertical="center"/>
    </xf>
    <xf numFmtId="0" fontId="12" fillId="0" borderId="0" xfId="3"/>
    <xf numFmtId="0" fontId="7" fillId="0" borderId="0" xfId="0" applyFont="1" applyAlignment="1">
      <alignment wrapText="1"/>
    </xf>
    <xf numFmtId="0" fontId="7" fillId="0" borderId="0" xfId="0" applyFont="1" applyAlignment="1">
      <alignment vertical="center"/>
    </xf>
    <xf numFmtId="0" fontId="7" fillId="0" borderId="0" xfId="0" applyFont="1" applyAlignment="1">
      <alignment horizontal="left" vertical="center"/>
    </xf>
    <xf numFmtId="0" fontId="7" fillId="3" borderId="0" xfId="0" applyFont="1" applyFill="1"/>
    <xf numFmtId="0" fontId="7" fillId="4" borderId="1" xfId="0" applyFont="1" applyFill="1" applyBorder="1" applyAlignment="1">
      <alignment horizontal="left" vertical="center" wrapText="1" indent="1"/>
    </xf>
    <xf numFmtId="0" fontId="13" fillId="0" borderId="0" xfId="0" applyFont="1"/>
    <xf numFmtId="0" fontId="7" fillId="0" borderId="1" xfId="0" applyFont="1" applyBorder="1" applyAlignment="1">
      <alignment horizontal="center" vertical="top"/>
    </xf>
    <xf numFmtId="0" fontId="7" fillId="0" borderId="1" xfId="0" applyFont="1" applyBorder="1" applyAlignment="1">
      <alignment horizontal="center" vertical="top" wrapText="1"/>
    </xf>
    <xf numFmtId="0" fontId="0" fillId="0" borderId="0" xfId="0" applyAlignment="1">
      <alignment horizontal="left"/>
    </xf>
    <xf numFmtId="0" fontId="5" fillId="0" borderId="0" xfId="1" applyFont="1" applyAlignment="1">
      <alignment horizontal="center" vertical="center" wrapText="1"/>
    </xf>
    <xf numFmtId="0" fontId="14" fillId="0" borderId="1" xfId="0" applyFont="1" applyBorder="1" applyAlignment="1">
      <alignment horizontal="center" vertical="top"/>
    </xf>
    <xf numFmtId="0" fontId="14" fillId="0" borderId="1" xfId="0" applyFont="1" applyBorder="1" applyAlignment="1">
      <alignment horizontal="center" vertical="top" wrapText="1"/>
    </xf>
    <xf numFmtId="0" fontId="0" fillId="0" borderId="0" xfId="0" applyAlignment="1">
      <alignment wrapText="1"/>
    </xf>
    <xf numFmtId="164" fontId="3" fillId="0" borderId="0" xfId="2" applyNumberFormat="1" applyFont="1" applyFill="1" applyAlignment="1">
      <alignment horizontal="center" vertical="center"/>
    </xf>
    <xf numFmtId="165" fontId="3" fillId="0" borderId="0" xfId="2" applyNumberFormat="1" applyFont="1" applyFill="1" applyAlignment="1">
      <alignment horizontal="center" vertical="center"/>
    </xf>
    <xf numFmtId="0" fontId="7" fillId="0" borderId="4" xfId="0" applyFont="1" applyBorder="1"/>
    <xf numFmtId="0" fontId="7" fillId="0" borderId="5" xfId="0" applyFont="1" applyBorder="1"/>
    <xf numFmtId="0" fontId="7" fillId="0" borderId="6" xfId="0" applyFont="1" applyBorder="1"/>
    <xf numFmtId="0" fontId="0" fillId="0" borderId="7" xfId="0" applyBorder="1"/>
    <xf numFmtId="0" fontId="0" fillId="0" borderId="8" xfId="0" applyBorder="1"/>
    <xf numFmtId="0" fontId="0" fillId="0" borderId="2" xfId="0" applyBorder="1"/>
    <xf numFmtId="0" fontId="0" fillId="0" borderId="3" xfId="0" applyBorder="1"/>
    <xf numFmtId="0" fontId="0" fillId="0" borderId="9" xfId="0" applyBorder="1"/>
    <xf numFmtId="0" fontId="0" fillId="0" borderId="0" xfId="0" applyAlignment="1">
      <alignment horizontal="left" vertical="center" indent="3"/>
    </xf>
    <xf numFmtId="6" fontId="0" fillId="0" borderId="0" xfId="0" applyNumberFormat="1" applyAlignment="1">
      <alignment horizontal="left" vertical="top"/>
    </xf>
    <xf numFmtId="0" fontId="0" fillId="0" borderId="0" xfId="0" applyAlignment="1">
      <alignment horizontal="left" vertical="top"/>
    </xf>
    <xf numFmtId="0" fontId="14" fillId="0" borderId="1" xfId="0" applyFont="1" applyBorder="1"/>
    <xf numFmtId="0" fontId="16" fillId="0" borderId="1" xfId="0" applyFont="1" applyBorder="1" applyAlignment="1">
      <alignment horizontal="center" vertical="top"/>
    </xf>
    <xf numFmtId="0" fontId="0" fillId="0" borderId="0" xfId="0" applyAlignment="1">
      <alignment horizontal="left" indent="1"/>
    </xf>
    <xf numFmtId="0" fontId="7" fillId="0" borderId="0" xfId="0" applyFont="1" applyAlignment="1">
      <alignment horizontal="center"/>
    </xf>
    <xf numFmtId="0" fontId="0" fillId="0" borderId="0" xfId="0" applyAlignment="1">
      <alignment horizontal="center" vertical="center" wrapText="1"/>
    </xf>
    <xf numFmtId="0" fontId="5" fillId="0" borderId="0" xfId="1" applyFont="1" applyAlignment="1">
      <alignment horizontal="center" vertical="center" wrapText="1"/>
    </xf>
    <xf numFmtId="0" fontId="2" fillId="0" borderId="0" xfId="1" applyFont="1" applyAlignment="1">
      <alignment horizontal="center" vertical="center"/>
    </xf>
    <xf numFmtId="0" fontId="2" fillId="2" borderId="0" xfId="1" applyFont="1" applyFill="1" applyAlignment="1">
      <alignment horizontal="center" vertical="center"/>
    </xf>
    <xf numFmtId="0" fontId="2" fillId="5" borderId="0" xfId="1" applyFont="1" applyFill="1" applyAlignment="1">
      <alignment horizontal="center" vertical="center"/>
    </xf>
    <xf numFmtId="0" fontId="0" fillId="0" borderId="0" xfId="0" applyAlignment="1">
      <alignment horizontal="center"/>
    </xf>
    <xf numFmtId="0" fontId="0" fillId="0" borderId="0" xfId="0" applyAlignment="1">
      <alignment horizontal="left" wrapText="1"/>
    </xf>
    <xf numFmtId="0" fontId="0" fillId="0" borderId="0" xfId="0" applyAlignment="1">
      <alignment horizontal="center" wrapText="1"/>
    </xf>
    <xf numFmtId="0" fontId="0" fillId="0" borderId="1" xfId="0" applyBorder="1" applyAlignment="1">
      <alignment horizontal="center" vertical="center"/>
    </xf>
  </cellXfs>
  <cellStyles count="4">
    <cellStyle name="Currency 2" xfId="2" xr:uid="{B548B07C-61D3-4A87-850D-D1E44B5C1CDA}"/>
    <cellStyle name="Hyperlink" xfId="3" builtinId="8"/>
    <cellStyle name="Normal" xfId="0" builtinId="0"/>
    <cellStyle name="Normal 2" xfId="1" xr:uid="{86D352A0-B628-4D8C-A32A-63B7743245A8}"/>
  </cellStyles>
  <dxfs count="12">
    <dxf>
      <font>
        <b/>
      </font>
      <fill>
        <patternFill>
          <bgColor rgb="FFF2DAD5"/>
        </patternFill>
      </fill>
    </dxf>
    <dxf>
      <font>
        <b/>
      </font>
      <fill>
        <patternFill>
          <bgColor rgb="FFF2DAD5"/>
        </patternFill>
      </fill>
    </dxf>
    <dxf>
      <font>
        <b/>
      </font>
      <fill>
        <patternFill>
          <bgColor rgb="FFF2DAD5"/>
        </patternFill>
      </fill>
    </dxf>
    <dxf>
      <font>
        <b/>
      </font>
      <fill>
        <patternFill>
          <bgColor rgb="FFF2DAD5"/>
        </patternFill>
      </fill>
    </dxf>
    <dxf>
      <font>
        <b/>
      </font>
      <fill>
        <patternFill>
          <bgColor rgb="FFF2DAD5"/>
        </patternFill>
      </fill>
    </dxf>
    <dxf>
      <font>
        <b/>
      </font>
      <fill>
        <patternFill>
          <bgColor rgb="FFF2DAD5"/>
        </patternFill>
      </fill>
    </dxf>
    <dxf>
      <font>
        <b/>
      </font>
      <fill>
        <patternFill>
          <bgColor rgb="FFF2DAD5"/>
        </patternFill>
      </fill>
    </dxf>
    <dxf>
      <font>
        <b/>
      </font>
      <fill>
        <patternFill>
          <bgColor rgb="FFF2DAD5"/>
        </patternFill>
      </fill>
    </dxf>
    <dxf>
      <font>
        <b/>
      </font>
      <fill>
        <patternFill>
          <bgColor rgb="FFF2DAD5"/>
        </patternFill>
      </fill>
    </dxf>
    <dxf>
      <font>
        <b/>
      </font>
      <fill>
        <patternFill>
          <bgColor rgb="FFF2DAD5"/>
        </patternFill>
      </fill>
    </dxf>
    <dxf>
      <font>
        <b/>
      </font>
      <fill>
        <patternFill>
          <bgColor rgb="FFF2DAD5"/>
        </patternFill>
      </fill>
    </dxf>
    <dxf>
      <font>
        <b/>
      </font>
      <fill>
        <patternFill>
          <bgColor rgb="FFF2DAD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harts/_rels/chart2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4.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5.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26.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Acceleration Time (s 0-60 MPH)</a:t>
            </a:r>
          </a:p>
        </c:rich>
      </c:tx>
      <c:overlay val="0"/>
    </c:title>
    <c:autoTitleDeleted val="0"/>
    <c:plotArea>
      <c:layout/>
      <c:scatterChart>
        <c:scatterStyle val="lineMarker"/>
        <c:varyColors val="0"/>
        <c:ser>
          <c:idx val="0"/>
          <c:order val="0"/>
          <c:tx>
            <c:v>Standard</c:v>
          </c:tx>
          <c:spPr>
            <a:ln>
              <a:prstDash val="solid"/>
            </a:ln>
          </c:spPr>
          <c:marker>
            <c:symbol val="none"/>
          </c:marker>
          <c:xVal>
            <c:numRef>
              <c:f>'4-a'!$B$5:$H$5</c:f>
              <c:numCache>
                <c:formatCode>General</c:formatCode>
                <c:ptCount val="7"/>
                <c:pt idx="0">
                  <c:v>2020</c:v>
                </c:pt>
                <c:pt idx="1">
                  <c:v>2025</c:v>
                </c:pt>
                <c:pt idx="2">
                  <c:v>2030</c:v>
                </c:pt>
                <c:pt idx="3">
                  <c:v>2035</c:v>
                </c:pt>
                <c:pt idx="4">
                  <c:v>2040</c:v>
                </c:pt>
                <c:pt idx="5">
                  <c:v>2045</c:v>
                </c:pt>
                <c:pt idx="6">
                  <c:v>2050</c:v>
                </c:pt>
              </c:numCache>
            </c:numRef>
          </c:xVal>
          <c:yVal>
            <c:numRef>
              <c:f>'4-a'!$B$6:$H$6</c:f>
              <c:numCache>
                <c:formatCode>General</c:formatCode>
                <c:ptCount val="7"/>
                <c:pt idx="0">
                  <c:v>#N/A</c:v>
                </c:pt>
                <c:pt idx="1">
                  <c:v>5.2288655376073629</c:v>
                </c:pt>
                <c:pt idx="2">
                  <c:v>4.5848179459459457</c:v>
                </c:pt>
                <c:pt idx="3">
                  <c:v>4.361434047056199</c:v>
                </c:pt>
                <c:pt idx="4">
                  <c:v>4.3253746307028624</c:v>
                </c:pt>
                <c:pt idx="5">
                  <c:v>4.2927053106955793</c:v>
                </c:pt>
                <c:pt idx="6">
                  <c:v>4.246264168927584</c:v>
                </c:pt>
              </c:numCache>
            </c:numRef>
          </c:yVal>
          <c:smooth val="0"/>
          <c:extLst>
            <c:ext xmlns:c16="http://schemas.microsoft.com/office/drawing/2014/chart" uri="{C3380CC4-5D6E-409C-BE32-E72D297353CC}">
              <c16:uniqueId val="{00000000-5E43-4C68-B820-902D69A05853}"/>
            </c:ext>
          </c:extLst>
        </c:ser>
        <c:ser>
          <c:idx val="1"/>
          <c:order val="1"/>
          <c:tx>
            <c:v>Premium</c:v>
          </c:tx>
          <c:spPr>
            <a:ln>
              <a:prstDash val="solid"/>
            </a:ln>
          </c:spPr>
          <c:marker>
            <c:symbol val="none"/>
          </c:marker>
          <c:xVal>
            <c:numRef>
              <c:f>'4-a'!$I$5:$O$5</c:f>
              <c:numCache>
                <c:formatCode>General</c:formatCode>
                <c:ptCount val="7"/>
                <c:pt idx="0">
                  <c:v>2020</c:v>
                </c:pt>
                <c:pt idx="1">
                  <c:v>2025</c:v>
                </c:pt>
                <c:pt idx="2">
                  <c:v>2030</c:v>
                </c:pt>
                <c:pt idx="3">
                  <c:v>2035</c:v>
                </c:pt>
                <c:pt idx="4">
                  <c:v>2040</c:v>
                </c:pt>
                <c:pt idx="5">
                  <c:v>2045</c:v>
                </c:pt>
                <c:pt idx="6">
                  <c:v>2050</c:v>
                </c:pt>
              </c:numCache>
            </c:numRef>
          </c:xVal>
          <c:yVal>
            <c:numRef>
              <c:f>'4-a'!$I$6:$O$6</c:f>
              <c:numCache>
                <c:formatCode>General</c:formatCode>
                <c:ptCount val="7"/>
                <c:pt idx="0">
                  <c:v>5.4417742768595039</c:v>
                </c:pt>
                <c:pt idx="1">
                  <c:v>4.9057031976190926</c:v>
                </c:pt>
                <c:pt idx="2">
                  <c:v>4.8787748261549613</c:v>
                </c:pt>
                <c:pt idx="3">
                  <c:v>4.6168299830555766</c:v>
                </c:pt>
                <c:pt idx="4">
                  <c:v>4.5266324106660996</c:v>
                </c:pt>
                <c:pt idx="5">
                  <c:v>4.3975316995907612</c:v>
                </c:pt>
                <c:pt idx="6">
                  <c:v>4.3376475023106078</c:v>
                </c:pt>
              </c:numCache>
            </c:numRef>
          </c:yVal>
          <c:smooth val="0"/>
          <c:extLst>
            <c:ext xmlns:c16="http://schemas.microsoft.com/office/drawing/2014/chart" uri="{C3380CC4-5D6E-409C-BE32-E72D297353CC}">
              <c16:uniqueId val="{00000001-5E43-4C68-B820-902D69A05853}"/>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Second</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Fuel Cost ($/mi)</a:t>
            </a:r>
          </a:p>
        </c:rich>
      </c:tx>
      <c:overlay val="0"/>
    </c:title>
    <c:autoTitleDeleted val="0"/>
    <c:plotArea>
      <c:layout/>
      <c:scatterChart>
        <c:scatterStyle val="lineMarker"/>
        <c:varyColors val="0"/>
        <c:ser>
          <c:idx val="0"/>
          <c:order val="0"/>
          <c:tx>
            <c:v>Standard</c:v>
          </c:tx>
          <c:spPr>
            <a:ln>
              <a:prstDash val="solid"/>
            </a:ln>
          </c:spPr>
          <c:marker>
            <c:symbol val="none"/>
          </c:marker>
          <c:xVal>
            <c:numRef>
              <c:f>'4-a'!$B$5:$H$5</c:f>
              <c:numCache>
                <c:formatCode>General</c:formatCode>
                <c:ptCount val="7"/>
                <c:pt idx="0">
                  <c:v>2020</c:v>
                </c:pt>
                <c:pt idx="1">
                  <c:v>2025</c:v>
                </c:pt>
                <c:pt idx="2">
                  <c:v>2030</c:v>
                </c:pt>
                <c:pt idx="3">
                  <c:v>2035</c:v>
                </c:pt>
                <c:pt idx="4">
                  <c:v>2040</c:v>
                </c:pt>
                <c:pt idx="5">
                  <c:v>2045</c:v>
                </c:pt>
                <c:pt idx="6">
                  <c:v>2050</c:v>
                </c:pt>
              </c:numCache>
            </c:numRef>
          </c:xVal>
          <c:yVal>
            <c:numRef>
              <c:f>'4-a'!$B$15:$H$15</c:f>
              <c:numCache>
                <c:formatCode>General</c:formatCode>
                <c:ptCount val="7"/>
                <c:pt idx="0">
                  <c:v>#N/A</c:v>
                </c:pt>
                <c:pt idx="1">
                  <c:v>4.1056844223352498E-2</c:v>
                </c:pt>
                <c:pt idx="2">
                  <c:v>3.6631162162162098E-2</c:v>
                </c:pt>
                <c:pt idx="3">
                  <c:v>3.7290407314412501E-2</c:v>
                </c:pt>
                <c:pt idx="4">
                  <c:v>3.7253412349121898E-2</c:v>
                </c:pt>
                <c:pt idx="5">
                  <c:v>3.6893506150067902E-2</c:v>
                </c:pt>
                <c:pt idx="6">
                  <c:v>3.6300395713803099E-2</c:v>
                </c:pt>
              </c:numCache>
            </c:numRef>
          </c:yVal>
          <c:smooth val="0"/>
          <c:extLst>
            <c:ext xmlns:c16="http://schemas.microsoft.com/office/drawing/2014/chart" uri="{C3380CC4-5D6E-409C-BE32-E72D297353CC}">
              <c16:uniqueId val="{00000000-87BE-44B2-9C38-A3D0333F6CFF}"/>
            </c:ext>
          </c:extLst>
        </c:ser>
        <c:ser>
          <c:idx val="1"/>
          <c:order val="1"/>
          <c:tx>
            <c:v>Premium</c:v>
          </c:tx>
          <c:spPr>
            <a:ln>
              <a:prstDash val="solid"/>
            </a:ln>
          </c:spPr>
          <c:marker>
            <c:symbol val="none"/>
          </c:marker>
          <c:xVal>
            <c:numRef>
              <c:f>'4-a'!$I$5:$O$5</c:f>
              <c:numCache>
                <c:formatCode>General</c:formatCode>
                <c:ptCount val="7"/>
                <c:pt idx="0">
                  <c:v>2020</c:v>
                </c:pt>
                <c:pt idx="1">
                  <c:v>2025</c:v>
                </c:pt>
                <c:pt idx="2">
                  <c:v>2030</c:v>
                </c:pt>
                <c:pt idx="3">
                  <c:v>2035</c:v>
                </c:pt>
                <c:pt idx="4">
                  <c:v>2040</c:v>
                </c:pt>
                <c:pt idx="5">
                  <c:v>2045</c:v>
                </c:pt>
                <c:pt idx="6">
                  <c:v>2050</c:v>
                </c:pt>
              </c:numCache>
            </c:numRef>
          </c:xVal>
          <c:yVal>
            <c:numRef>
              <c:f>'4-a'!$I$15:$O$15</c:f>
              <c:numCache>
                <c:formatCode>General</c:formatCode>
                <c:ptCount val="7"/>
                <c:pt idx="0">
                  <c:v>4.7808109504132203E-2</c:v>
                </c:pt>
                <c:pt idx="1">
                  <c:v>4.2889808606237402E-2</c:v>
                </c:pt>
                <c:pt idx="2">
                  <c:v>4.7143534393827402E-2</c:v>
                </c:pt>
                <c:pt idx="3">
                  <c:v>4.5304284997530697E-2</c:v>
                </c:pt>
                <c:pt idx="4">
                  <c:v>4.44873869344415E-2</c:v>
                </c:pt>
                <c:pt idx="5">
                  <c:v>4.2970518729189597E-2</c:v>
                </c:pt>
                <c:pt idx="6">
                  <c:v>4.2395965122501898E-2</c:v>
                </c:pt>
              </c:numCache>
            </c:numRef>
          </c:yVal>
          <c:smooth val="0"/>
          <c:extLst>
            <c:ext xmlns:c16="http://schemas.microsoft.com/office/drawing/2014/chart" uri="{C3380CC4-5D6E-409C-BE32-E72D297353CC}">
              <c16:uniqueId val="{00000001-87BE-44B2-9C38-A3D0333F6CFF}"/>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$/mi</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Mass (kg)</a:t>
            </a:r>
          </a:p>
        </c:rich>
      </c:tx>
      <c:overlay val="0"/>
    </c:title>
    <c:autoTitleDeleted val="0"/>
    <c:plotArea>
      <c:layout/>
      <c:scatterChart>
        <c:scatterStyle val="lineMarker"/>
        <c:varyColors val="0"/>
        <c:ser>
          <c:idx val="0"/>
          <c:order val="0"/>
          <c:tx>
            <c:v>Standard</c:v>
          </c:tx>
          <c:spPr>
            <a:ln>
              <a:prstDash val="solid"/>
            </a:ln>
          </c:spPr>
          <c:marker>
            <c:symbol val="none"/>
          </c:marker>
          <c:xVal>
            <c:numRef>
              <c:f>'4-a'!$B$5:$H$5</c:f>
              <c:numCache>
                <c:formatCode>General</c:formatCode>
                <c:ptCount val="7"/>
                <c:pt idx="0">
                  <c:v>2020</c:v>
                </c:pt>
                <c:pt idx="1">
                  <c:v>2025</c:v>
                </c:pt>
                <c:pt idx="2">
                  <c:v>2030</c:v>
                </c:pt>
                <c:pt idx="3">
                  <c:v>2035</c:v>
                </c:pt>
                <c:pt idx="4">
                  <c:v>2040</c:v>
                </c:pt>
                <c:pt idx="5">
                  <c:v>2045</c:v>
                </c:pt>
                <c:pt idx="6">
                  <c:v>2050</c:v>
                </c:pt>
              </c:numCache>
            </c:numRef>
          </c:xVal>
          <c:yVal>
            <c:numRef>
              <c:f>'4-a'!$B$16:$H$16</c:f>
              <c:numCache>
                <c:formatCode>General</c:formatCode>
                <c:ptCount val="7"/>
                <c:pt idx="0">
                  <c:v>#N/A</c:v>
                </c:pt>
                <c:pt idx="1">
                  <c:v>1847.2815133617769</c:v>
                </c:pt>
                <c:pt idx="2">
                  <c:v>1560.4231091891891</c:v>
                </c:pt>
                <c:pt idx="3">
                  <c:v>1552.137240446895</c:v>
                </c:pt>
                <c:pt idx="4">
                  <c:v>1560.835536188941</c:v>
                </c:pt>
                <c:pt idx="5">
                  <c:v>1557.4055302203381</c:v>
                </c:pt>
                <c:pt idx="6">
                  <c:v>1543.66152589289</c:v>
                </c:pt>
              </c:numCache>
            </c:numRef>
          </c:yVal>
          <c:smooth val="0"/>
          <c:extLst>
            <c:ext xmlns:c16="http://schemas.microsoft.com/office/drawing/2014/chart" uri="{C3380CC4-5D6E-409C-BE32-E72D297353CC}">
              <c16:uniqueId val="{00000000-A299-4E71-9E20-2E9F4C5A34D9}"/>
            </c:ext>
          </c:extLst>
        </c:ser>
        <c:ser>
          <c:idx val="1"/>
          <c:order val="1"/>
          <c:tx>
            <c:v>Premium</c:v>
          </c:tx>
          <c:spPr>
            <a:ln>
              <a:prstDash val="solid"/>
            </a:ln>
          </c:spPr>
          <c:marker>
            <c:symbol val="none"/>
          </c:marker>
          <c:xVal>
            <c:numRef>
              <c:f>'4-a'!$I$5:$O$5</c:f>
              <c:numCache>
                <c:formatCode>General</c:formatCode>
                <c:ptCount val="7"/>
                <c:pt idx="0">
                  <c:v>2020</c:v>
                </c:pt>
                <c:pt idx="1">
                  <c:v>2025</c:v>
                </c:pt>
                <c:pt idx="2">
                  <c:v>2030</c:v>
                </c:pt>
                <c:pt idx="3">
                  <c:v>2035</c:v>
                </c:pt>
                <c:pt idx="4">
                  <c:v>2040</c:v>
                </c:pt>
                <c:pt idx="5">
                  <c:v>2045</c:v>
                </c:pt>
                <c:pt idx="6">
                  <c:v>2050</c:v>
                </c:pt>
              </c:numCache>
            </c:numRef>
          </c:xVal>
          <c:yVal>
            <c:numRef>
              <c:f>'4-a'!$I$16:$O$16</c:f>
              <c:numCache>
                <c:formatCode>General</c:formatCode>
                <c:ptCount val="7"/>
                <c:pt idx="0">
                  <c:v>2450.3531766528931</c:v>
                </c:pt>
                <c:pt idx="1">
                  <c:v>2143.8669676817881</c:v>
                </c:pt>
                <c:pt idx="2">
                  <c:v>2018.856387227504</c:v>
                </c:pt>
                <c:pt idx="3">
                  <c:v>1918.2288276015699</c:v>
                </c:pt>
                <c:pt idx="4">
                  <c:v>1919.2968805206669</c:v>
                </c:pt>
                <c:pt idx="5">
                  <c:v>1864.497523487978</c:v>
                </c:pt>
                <c:pt idx="6">
                  <c:v>1845.3368128070881</c:v>
                </c:pt>
              </c:numCache>
            </c:numRef>
          </c:yVal>
          <c:smooth val="0"/>
          <c:extLst>
            <c:ext xmlns:c16="http://schemas.microsoft.com/office/drawing/2014/chart" uri="{C3380CC4-5D6E-409C-BE32-E72D297353CC}">
              <c16:uniqueId val="{00000001-A299-4E71-9E20-2E9F4C5A34D9}"/>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kg</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Acceleration Time (s 0-60 MPH)</a:t>
            </a:r>
          </a:p>
        </c:rich>
      </c:tx>
      <c:overlay val="0"/>
    </c:title>
    <c:autoTitleDeleted val="0"/>
    <c:plotArea>
      <c:layout/>
      <c:scatterChart>
        <c:scatterStyle val="lineMarker"/>
        <c:varyColors val="0"/>
        <c:ser>
          <c:idx val="0"/>
          <c:order val="0"/>
          <c:tx>
            <c:v>Standard</c:v>
          </c:tx>
          <c:spPr>
            <a:ln>
              <a:prstDash val="solid"/>
            </a:ln>
          </c:spPr>
          <c:marker>
            <c:symbol val="none"/>
          </c:marker>
          <c:xVal>
            <c:numRef>
              <c:f>'4-b'!$B$5:$H$5</c:f>
              <c:numCache>
                <c:formatCode>General</c:formatCode>
                <c:ptCount val="7"/>
                <c:pt idx="0">
                  <c:v>2020</c:v>
                </c:pt>
                <c:pt idx="1">
                  <c:v>2025</c:v>
                </c:pt>
                <c:pt idx="2">
                  <c:v>2030</c:v>
                </c:pt>
                <c:pt idx="3">
                  <c:v>2035</c:v>
                </c:pt>
                <c:pt idx="4">
                  <c:v>2040</c:v>
                </c:pt>
                <c:pt idx="5">
                  <c:v>2045</c:v>
                </c:pt>
                <c:pt idx="6">
                  <c:v>2050</c:v>
                </c:pt>
              </c:numCache>
            </c:numRef>
          </c:xVal>
          <c:yVal>
            <c:numRef>
              <c:f>'4-b'!$B$6:$H$6</c:f>
              <c:numCache>
                <c:formatCode>General</c:formatCode>
                <c:ptCount val="7"/>
                <c:pt idx="0">
                  <c:v>#N/A</c:v>
                </c:pt>
                <c:pt idx="1">
                  <c:v>5.0616679333830179</c:v>
                </c:pt>
                <c:pt idx="2">
                  <c:v>4.7413060688843576</c:v>
                </c:pt>
                <c:pt idx="3">
                  <c:v>4.5153925960323811</c:v>
                </c:pt>
                <c:pt idx="4">
                  <c:v>4.3743540118567656</c:v>
                </c:pt>
                <c:pt idx="5">
                  <c:v>4.2790714856834091</c:v>
                </c:pt>
                <c:pt idx="6">
                  <c:v>4.21769900923523</c:v>
                </c:pt>
              </c:numCache>
            </c:numRef>
          </c:yVal>
          <c:smooth val="0"/>
          <c:extLst>
            <c:ext xmlns:c16="http://schemas.microsoft.com/office/drawing/2014/chart" uri="{C3380CC4-5D6E-409C-BE32-E72D297353CC}">
              <c16:uniqueId val="{00000000-2477-4CCD-A87A-6901A6008470}"/>
            </c:ext>
          </c:extLst>
        </c:ser>
        <c:ser>
          <c:idx val="1"/>
          <c:order val="1"/>
          <c:tx>
            <c:v>Premium</c:v>
          </c:tx>
          <c:spPr>
            <a:ln>
              <a:prstDash val="solid"/>
            </a:ln>
          </c:spPr>
          <c:marker>
            <c:symbol val="none"/>
          </c:marker>
          <c:xVal>
            <c:numRef>
              <c:f>'4-b'!$I$5:$O$5</c:f>
              <c:numCache>
                <c:formatCode>General</c:formatCode>
                <c:ptCount val="7"/>
                <c:pt idx="0">
                  <c:v>2020</c:v>
                </c:pt>
                <c:pt idx="1">
                  <c:v>2025</c:v>
                </c:pt>
                <c:pt idx="2">
                  <c:v>2030</c:v>
                </c:pt>
                <c:pt idx="3">
                  <c:v>2035</c:v>
                </c:pt>
                <c:pt idx="4">
                  <c:v>2040</c:v>
                </c:pt>
                <c:pt idx="5">
                  <c:v>2045</c:v>
                </c:pt>
                <c:pt idx="6">
                  <c:v>2050</c:v>
                </c:pt>
              </c:numCache>
            </c:numRef>
          </c:xVal>
          <c:yVal>
            <c:numRef>
              <c:f>'4-b'!$I$6:$O$6</c:f>
              <c:numCache>
                <c:formatCode>General</c:formatCode>
                <c:ptCount val="7"/>
                <c:pt idx="0">
                  <c:v>5.4417742768595039</c:v>
                </c:pt>
                <c:pt idx="1">
                  <c:v>5.0095188696118766</c:v>
                </c:pt>
                <c:pt idx="2">
                  <c:v>4.7097683612755654</c:v>
                </c:pt>
                <c:pt idx="3">
                  <c:v>4.5024125766549439</c:v>
                </c:pt>
                <c:pt idx="4">
                  <c:v>4.4512742556392926</c:v>
                </c:pt>
                <c:pt idx="5">
                  <c:v>4.4821771843053169</c:v>
                </c:pt>
                <c:pt idx="6">
                  <c:v>4.3822196253178252</c:v>
                </c:pt>
              </c:numCache>
            </c:numRef>
          </c:yVal>
          <c:smooth val="0"/>
          <c:extLst>
            <c:ext xmlns:c16="http://schemas.microsoft.com/office/drawing/2014/chart" uri="{C3380CC4-5D6E-409C-BE32-E72D297353CC}">
              <c16:uniqueId val="{00000001-2477-4CCD-A87A-6901A6008470}"/>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Second</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Battery Energy (kWh)</a:t>
            </a:r>
          </a:p>
        </c:rich>
      </c:tx>
      <c:overlay val="0"/>
    </c:title>
    <c:autoTitleDeleted val="0"/>
    <c:plotArea>
      <c:layout/>
      <c:scatterChart>
        <c:scatterStyle val="lineMarker"/>
        <c:varyColors val="0"/>
        <c:ser>
          <c:idx val="0"/>
          <c:order val="0"/>
          <c:tx>
            <c:v>Standard</c:v>
          </c:tx>
          <c:spPr>
            <a:ln>
              <a:prstDash val="solid"/>
            </a:ln>
          </c:spPr>
          <c:marker>
            <c:symbol val="none"/>
          </c:marker>
          <c:xVal>
            <c:numRef>
              <c:f>'4-b'!$B$5:$H$5</c:f>
              <c:numCache>
                <c:formatCode>General</c:formatCode>
                <c:ptCount val="7"/>
                <c:pt idx="0">
                  <c:v>2020</c:v>
                </c:pt>
                <c:pt idx="1">
                  <c:v>2025</c:v>
                </c:pt>
                <c:pt idx="2">
                  <c:v>2030</c:v>
                </c:pt>
                <c:pt idx="3">
                  <c:v>2035</c:v>
                </c:pt>
                <c:pt idx="4">
                  <c:v>2040</c:v>
                </c:pt>
                <c:pt idx="5">
                  <c:v>2045</c:v>
                </c:pt>
                <c:pt idx="6">
                  <c:v>2050</c:v>
                </c:pt>
              </c:numCache>
            </c:numRef>
          </c:xVal>
          <c:yVal>
            <c:numRef>
              <c:f>'4-b'!$B$7:$H$7</c:f>
              <c:numCache>
                <c:formatCode>General</c:formatCode>
                <c:ptCount val="7"/>
                <c:pt idx="0">
                  <c:v>#N/A</c:v>
                </c:pt>
                <c:pt idx="1">
                  <c:v>79.265587067686923</c:v>
                </c:pt>
                <c:pt idx="2">
                  <c:v>93.789279454379141</c:v>
                </c:pt>
                <c:pt idx="3">
                  <c:v>99.721945992008884</c:v>
                </c:pt>
                <c:pt idx="4">
                  <c:v>101.18274978062659</c:v>
                </c:pt>
                <c:pt idx="5">
                  <c:v>102.4880664570847</c:v>
                </c:pt>
                <c:pt idx="6">
                  <c:v>103.6047524348858</c:v>
                </c:pt>
              </c:numCache>
            </c:numRef>
          </c:yVal>
          <c:smooth val="0"/>
          <c:extLst>
            <c:ext xmlns:c16="http://schemas.microsoft.com/office/drawing/2014/chart" uri="{C3380CC4-5D6E-409C-BE32-E72D297353CC}">
              <c16:uniqueId val="{00000000-3FF9-40AE-8CE2-7FAA56DBC729}"/>
            </c:ext>
          </c:extLst>
        </c:ser>
        <c:ser>
          <c:idx val="1"/>
          <c:order val="1"/>
          <c:tx>
            <c:v>Premium</c:v>
          </c:tx>
          <c:spPr>
            <a:ln>
              <a:prstDash val="solid"/>
            </a:ln>
          </c:spPr>
          <c:marker>
            <c:symbol val="none"/>
          </c:marker>
          <c:xVal>
            <c:numRef>
              <c:f>'4-b'!$I$5:$O$5</c:f>
              <c:numCache>
                <c:formatCode>General</c:formatCode>
                <c:ptCount val="7"/>
                <c:pt idx="0">
                  <c:v>2020</c:v>
                </c:pt>
                <c:pt idx="1">
                  <c:v>2025</c:v>
                </c:pt>
                <c:pt idx="2">
                  <c:v>2030</c:v>
                </c:pt>
                <c:pt idx="3">
                  <c:v>2035</c:v>
                </c:pt>
                <c:pt idx="4">
                  <c:v>2040</c:v>
                </c:pt>
                <c:pt idx="5">
                  <c:v>2045</c:v>
                </c:pt>
                <c:pt idx="6">
                  <c:v>2050</c:v>
                </c:pt>
              </c:numCache>
            </c:numRef>
          </c:xVal>
          <c:yVal>
            <c:numRef>
              <c:f>'4-b'!$I$7:$O$7</c:f>
              <c:numCache>
                <c:formatCode>General</c:formatCode>
                <c:ptCount val="7"/>
                <c:pt idx="0">
                  <c:v>79.840411931818167</c:v>
                </c:pt>
                <c:pt idx="1">
                  <c:v>117.1462072974423</c:v>
                </c:pt>
                <c:pt idx="2">
                  <c:v>118.3235932347098</c:v>
                </c:pt>
                <c:pt idx="3">
                  <c:v>118.4988266636832</c:v>
                </c:pt>
                <c:pt idx="4">
                  <c:v>118.2703633379147</c:v>
                </c:pt>
                <c:pt idx="5">
                  <c:v>118.3693485154345</c:v>
                </c:pt>
                <c:pt idx="6">
                  <c:v>118.6188821669795</c:v>
                </c:pt>
              </c:numCache>
            </c:numRef>
          </c:yVal>
          <c:smooth val="0"/>
          <c:extLst>
            <c:ext xmlns:c16="http://schemas.microsoft.com/office/drawing/2014/chart" uri="{C3380CC4-5D6E-409C-BE32-E72D297353CC}">
              <c16:uniqueId val="{00000001-3FF9-40AE-8CE2-7FAA56DBC729}"/>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kWh</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Fuel Converter Power (kW)</a:t>
            </a:r>
          </a:p>
        </c:rich>
      </c:tx>
      <c:overlay val="0"/>
    </c:title>
    <c:autoTitleDeleted val="0"/>
    <c:plotArea>
      <c:layout/>
      <c:scatterChart>
        <c:scatterStyle val="lineMarker"/>
        <c:varyColors val="0"/>
        <c:ser>
          <c:idx val="0"/>
          <c:order val="0"/>
          <c:tx>
            <c:v>Standard</c:v>
          </c:tx>
          <c:spPr>
            <a:ln>
              <a:prstDash val="solid"/>
            </a:ln>
          </c:spPr>
          <c:marker>
            <c:symbol val="none"/>
          </c:marker>
          <c:xVal>
            <c:numRef>
              <c:f>'4-b'!$B$5:$H$5</c:f>
              <c:numCache>
                <c:formatCode>General</c:formatCode>
                <c:ptCount val="7"/>
                <c:pt idx="0">
                  <c:v>2020</c:v>
                </c:pt>
                <c:pt idx="1">
                  <c:v>2025</c:v>
                </c:pt>
                <c:pt idx="2">
                  <c:v>2030</c:v>
                </c:pt>
                <c:pt idx="3">
                  <c:v>2035</c:v>
                </c:pt>
                <c:pt idx="4">
                  <c:v>2040</c:v>
                </c:pt>
                <c:pt idx="5">
                  <c:v>2045</c:v>
                </c:pt>
                <c:pt idx="6">
                  <c:v>2050</c:v>
                </c:pt>
              </c:numCache>
            </c:numRef>
          </c:xVal>
          <c:yVal>
            <c:numRef>
              <c:f>'4-b'!$B$8:$H$8</c:f>
              <c:numCache>
                <c:formatCode>General</c:formatCode>
                <c:ptCount val="7"/>
                <c:pt idx="0">
                  <c:v>#N/A</c:v>
                </c:pt>
                <c:pt idx="1">
                  <c:v>0</c:v>
                </c:pt>
                <c:pt idx="2">
                  <c:v>0</c:v>
                </c:pt>
                <c:pt idx="3">
                  <c:v>0</c:v>
                </c:pt>
                <c:pt idx="4">
                  <c:v>0</c:v>
                </c:pt>
                <c:pt idx="5">
                  <c:v>0</c:v>
                </c:pt>
                <c:pt idx="6">
                  <c:v>0</c:v>
                </c:pt>
              </c:numCache>
            </c:numRef>
          </c:yVal>
          <c:smooth val="0"/>
          <c:extLst>
            <c:ext xmlns:c16="http://schemas.microsoft.com/office/drawing/2014/chart" uri="{C3380CC4-5D6E-409C-BE32-E72D297353CC}">
              <c16:uniqueId val="{00000000-5BA3-482C-98EC-FB1C852B4680}"/>
            </c:ext>
          </c:extLst>
        </c:ser>
        <c:ser>
          <c:idx val="1"/>
          <c:order val="1"/>
          <c:tx>
            <c:v>Premium</c:v>
          </c:tx>
          <c:spPr>
            <a:ln>
              <a:prstDash val="solid"/>
            </a:ln>
          </c:spPr>
          <c:marker>
            <c:symbol val="none"/>
          </c:marker>
          <c:xVal>
            <c:numRef>
              <c:f>'4-b'!$I$5:$O$5</c:f>
              <c:numCache>
                <c:formatCode>General</c:formatCode>
                <c:ptCount val="7"/>
                <c:pt idx="0">
                  <c:v>2020</c:v>
                </c:pt>
                <c:pt idx="1">
                  <c:v>2025</c:v>
                </c:pt>
                <c:pt idx="2">
                  <c:v>2030</c:v>
                </c:pt>
                <c:pt idx="3">
                  <c:v>2035</c:v>
                </c:pt>
                <c:pt idx="4">
                  <c:v>2040</c:v>
                </c:pt>
                <c:pt idx="5">
                  <c:v>2045</c:v>
                </c:pt>
                <c:pt idx="6">
                  <c:v>2050</c:v>
                </c:pt>
              </c:numCache>
            </c:numRef>
          </c:xVal>
          <c:yVal>
            <c:numRef>
              <c:f>'4-b'!$I$8:$O$8</c:f>
              <c:numCache>
                <c:formatCode>General</c:formatCode>
                <c:ptCount val="7"/>
                <c:pt idx="0">
                  <c:v>0</c:v>
                </c:pt>
                <c:pt idx="1">
                  <c:v>0</c:v>
                </c:pt>
                <c:pt idx="2">
                  <c:v>0</c:v>
                </c:pt>
                <c:pt idx="3">
                  <c:v>0</c:v>
                </c:pt>
                <c:pt idx="4">
                  <c:v>0</c:v>
                </c:pt>
                <c:pt idx="5">
                  <c:v>0</c:v>
                </c:pt>
                <c:pt idx="6">
                  <c:v>0</c:v>
                </c:pt>
              </c:numCache>
            </c:numRef>
          </c:yVal>
          <c:smooth val="0"/>
          <c:extLst>
            <c:ext xmlns:c16="http://schemas.microsoft.com/office/drawing/2014/chart" uri="{C3380CC4-5D6E-409C-BE32-E72D297353CC}">
              <c16:uniqueId val="{00000001-5BA3-482C-98EC-FB1C852B4680}"/>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kW</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CD Electric Consumption (kWh/mile)</a:t>
            </a:r>
          </a:p>
        </c:rich>
      </c:tx>
      <c:overlay val="0"/>
    </c:title>
    <c:autoTitleDeleted val="0"/>
    <c:plotArea>
      <c:layout/>
      <c:scatterChart>
        <c:scatterStyle val="lineMarker"/>
        <c:varyColors val="0"/>
        <c:ser>
          <c:idx val="0"/>
          <c:order val="0"/>
          <c:tx>
            <c:v>Standard</c:v>
          </c:tx>
          <c:spPr>
            <a:ln>
              <a:prstDash val="solid"/>
            </a:ln>
          </c:spPr>
          <c:marker>
            <c:symbol val="none"/>
          </c:marker>
          <c:xVal>
            <c:numRef>
              <c:f>'4-b'!$B$5:$H$5</c:f>
              <c:numCache>
                <c:formatCode>General</c:formatCode>
                <c:ptCount val="7"/>
                <c:pt idx="0">
                  <c:v>2020</c:v>
                </c:pt>
                <c:pt idx="1">
                  <c:v>2025</c:v>
                </c:pt>
                <c:pt idx="2">
                  <c:v>2030</c:v>
                </c:pt>
                <c:pt idx="3">
                  <c:v>2035</c:v>
                </c:pt>
                <c:pt idx="4">
                  <c:v>2040</c:v>
                </c:pt>
                <c:pt idx="5">
                  <c:v>2045</c:v>
                </c:pt>
                <c:pt idx="6">
                  <c:v>2050</c:v>
                </c:pt>
              </c:numCache>
            </c:numRef>
          </c:xVal>
          <c:yVal>
            <c:numRef>
              <c:f>'4-b'!$B$9:$H$9</c:f>
              <c:numCache>
                <c:formatCode>General</c:formatCode>
                <c:ptCount val="7"/>
                <c:pt idx="0">
                  <c:v>#N/A</c:v>
                </c:pt>
                <c:pt idx="1">
                  <c:v>0.3230669767047174</c:v>
                </c:pt>
                <c:pt idx="2">
                  <c:v>0.32615961477695521</c:v>
                </c:pt>
                <c:pt idx="3">
                  <c:v>0.32381046814522202</c:v>
                </c:pt>
                <c:pt idx="4">
                  <c:v>0.31437887009678372</c:v>
                </c:pt>
                <c:pt idx="5">
                  <c:v>0.30973628573516843</c:v>
                </c:pt>
                <c:pt idx="6">
                  <c:v>0.30641280429506512</c:v>
                </c:pt>
              </c:numCache>
            </c:numRef>
          </c:yVal>
          <c:smooth val="0"/>
          <c:extLst>
            <c:ext xmlns:c16="http://schemas.microsoft.com/office/drawing/2014/chart" uri="{C3380CC4-5D6E-409C-BE32-E72D297353CC}">
              <c16:uniqueId val="{00000000-9143-44D1-92CD-D9132A83A94F}"/>
            </c:ext>
          </c:extLst>
        </c:ser>
        <c:ser>
          <c:idx val="1"/>
          <c:order val="1"/>
          <c:tx>
            <c:v>Premium</c:v>
          </c:tx>
          <c:spPr>
            <a:ln>
              <a:prstDash val="solid"/>
            </a:ln>
          </c:spPr>
          <c:marker>
            <c:symbol val="none"/>
          </c:marker>
          <c:xVal>
            <c:numRef>
              <c:f>'4-b'!$I$5:$O$5</c:f>
              <c:numCache>
                <c:formatCode>General</c:formatCode>
                <c:ptCount val="7"/>
                <c:pt idx="0">
                  <c:v>2020</c:v>
                </c:pt>
                <c:pt idx="1">
                  <c:v>2025</c:v>
                </c:pt>
                <c:pt idx="2">
                  <c:v>2030</c:v>
                </c:pt>
                <c:pt idx="3">
                  <c:v>2035</c:v>
                </c:pt>
                <c:pt idx="4">
                  <c:v>2040</c:v>
                </c:pt>
                <c:pt idx="5">
                  <c:v>2045</c:v>
                </c:pt>
                <c:pt idx="6">
                  <c:v>2050</c:v>
                </c:pt>
              </c:numCache>
            </c:numRef>
          </c:xVal>
          <c:yVal>
            <c:numRef>
              <c:f>'4-b'!$I$9:$O$9</c:f>
              <c:numCache>
                <c:formatCode>General</c:formatCode>
                <c:ptCount val="7"/>
                <c:pt idx="0">
                  <c:v>0.39098043646694219</c:v>
                </c:pt>
                <c:pt idx="1">
                  <c:v>0.3741402969057413</c:v>
                </c:pt>
                <c:pt idx="2">
                  <c:v>0.3428313475533909</c:v>
                </c:pt>
                <c:pt idx="3">
                  <c:v>0.33719039444518251</c:v>
                </c:pt>
                <c:pt idx="4">
                  <c:v>0.34745256674982578</c:v>
                </c:pt>
                <c:pt idx="5">
                  <c:v>0.34722019493682649</c:v>
                </c:pt>
                <c:pt idx="6">
                  <c:v>0.34238765904234009</c:v>
                </c:pt>
              </c:numCache>
            </c:numRef>
          </c:yVal>
          <c:smooth val="0"/>
          <c:extLst>
            <c:ext xmlns:c16="http://schemas.microsoft.com/office/drawing/2014/chart" uri="{C3380CC4-5D6E-409C-BE32-E72D297353CC}">
              <c16:uniqueId val="{00000001-9143-44D1-92CD-D9132A83A94F}"/>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kWh/mile</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Charge Sustaining FE (MPG)</a:t>
            </a:r>
          </a:p>
        </c:rich>
      </c:tx>
      <c:overlay val="0"/>
    </c:title>
    <c:autoTitleDeleted val="0"/>
    <c:plotArea>
      <c:layout/>
      <c:scatterChart>
        <c:scatterStyle val="lineMarker"/>
        <c:varyColors val="0"/>
        <c:ser>
          <c:idx val="0"/>
          <c:order val="0"/>
          <c:tx>
            <c:v>Standard</c:v>
          </c:tx>
          <c:spPr>
            <a:ln>
              <a:prstDash val="solid"/>
            </a:ln>
          </c:spPr>
          <c:marker>
            <c:symbol val="none"/>
          </c:marker>
          <c:xVal>
            <c:numRef>
              <c:f>'4-b'!$B$5:$H$5</c:f>
              <c:numCache>
                <c:formatCode>General</c:formatCode>
                <c:ptCount val="7"/>
                <c:pt idx="0">
                  <c:v>2020</c:v>
                </c:pt>
                <c:pt idx="1">
                  <c:v>2025</c:v>
                </c:pt>
                <c:pt idx="2">
                  <c:v>2030</c:v>
                </c:pt>
                <c:pt idx="3">
                  <c:v>2035</c:v>
                </c:pt>
                <c:pt idx="4">
                  <c:v>2040</c:v>
                </c:pt>
                <c:pt idx="5">
                  <c:v>2045</c:v>
                </c:pt>
                <c:pt idx="6">
                  <c:v>2050</c:v>
                </c:pt>
              </c:numCache>
            </c:numRef>
          </c:xVal>
          <c:yVal>
            <c:numRef>
              <c:f>'4-b'!$B$10:$H$10</c:f>
              <c:numCache>
                <c:formatCode>General</c:formatCode>
                <c:ptCount val="7"/>
                <c:pt idx="0">
                  <c:v>#N/A</c:v>
                </c:pt>
                <c:pt idx="1">
                  <c:v>0</c:v>
                </c:pt>
                <c:pt idx="2">
                  <c:v>0</c:v>
                </c:pt>
                <c:pt idx="3">
                  <c:v>0</c:v>
                </c:pt>
                <c:pt idx="4">
                  <c:v>0</c:v>
                </c:pt>
                <c:pt idx="5">
                  <c:v>0</c:v>
                </c:pt>
                <c:pt idx="6">
                  <c:v>0</c:v>
                </c:pt>
              </c:numCache>
            </c:numRef>
          </c:yVal>
          <c:smooth val="0"/>
          <c:extLst>
            <c:ext xmlns:c16="http://schemas.microsoft.com/office/drawing/2014/chart" uri="{C3380CC4-5D6E-409C-BE32-E72D297353CC}">
              <c16:uniqueId val="{00000000-4BA6-45C4-A455-FEFF69840BAA}"/>
            </c:ext>
          </c:extLst>
        </c:ser>
        <c:ser>
          <c:idx val="1"/>
          <c:order val="1"/>
          <c:tx>
            <c:v>Premium</c:v>
          </c:tx>
          <c:spPr>
            <a:ln>
              <a:prstDash val="solid"/>
            </a:ln>
          </c:spPr>
          <c:marker>
            <c:symbol val="none"/>
          </c:marker>
          <c:xVal>
            <c:numRef>
              <c:f>'4-b'!$I$5:$O$5</c:f>
              <c:numCache>
                <c:formatCode>General</c:formatCode>
                <c:ptCount val="7"/>
                <c:pt idx="0">
                  <c:v>2020</c:v>
                </c:pt>
                <c:pt idx="1">
                  <c:v>2025</c:v>
                </c:pt>
                <c:pt idx="2">
                  <c:v>2030</c:v>
                </c:pt>
                <c:pt idx="3">
                  <c:v>2035</c:v>
                </c:pt>
                <c:pt idx="4">
                  <c:v>2040</c:v>
                </c:pt>
                <c:pt idx="5">
                  <c:v>2045</c:v>
                </c:pt>
                <c:pt idx="6">
                  <c:v>2050</c:v>
                </c:pt>
              </c:numCache>
            </c:numRef>
          </c:xVal>
          <c:yVal>
            <c:numRef>
              <c:f>'4-b'!$I$10:$O$10</c:f>
              <c:numCache>
                <c:formatCode>General</c:formatCode>
                <c:ptCount val="7"/>
                <c:pt idx="0">
                  <c:v>0</c:v>
                </c:pt>
                <c:pt idx="1">
                  <c:v>0</c:v>
                </c:pt>
                <c:pt idx="2">
                  <c:v>0</c:v>
                </c:pt>
                <c:pt idx="3">
                  <c:v>0</c:v>
                </c:pt>
                <c:pt idx="4">
                  <c:v>0</c:v>
                </c:pt>
                <c:pt idx="5">
                  <c:v>0</c:v>
                </c:pt>
                <c:pt idx="6">
                  <c:v>0</c:v>
                </c:pt>
              </c:numCache>
            </c:numRef>
          </c:yVal>
          <c:smooth val="0"/>
          <c:extLst>
            <c:ext xmlns:c16="http://schemas.microsoft.com/office/drawing/2014/chart" uri="{C3380CC4-5D6E-409C-BE32-E72D297353CC}">
              <c16:uniqueId val="{00000001-4BA6-45C4-A455-FEFF69840BAA}"/>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MPG</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Distance Avg. Fuel Economy (MPGe)</a:t>
            </a:r>
          </a:p>
        </c:rich>
      </c:tx>
      <c:overlay val="0"/>
    </c:title>
    <c:autoTitleDeleted val="0"/>
    <c:plotArea>
      <c:layout/>
      <c:scatterChart>
        <c:scatterStyle val="lineMarker"/>
        <c:varyColors val="0"/>
        <c:ser>
          <c:idx val="0"/>
          <c:order val="0"/>
          <c:tx>
            <c:v>Standard</c:v>
          </c:tx>
          <c:spPr>
            <a:ln>
              <a:prstDash val="solid"/>
            </a:ln>
          </c:spPr>
          <c:marker>
            <c:symbol val="none"/>
          </c:marker>
          <c:xVal>
            <c:numRef>
              <c:f>'4-b'!$B$5:$H$5</c:f>
              <c:numCache>
                <c:formatCode>General</c:formatCode>
                <c:ptCount val="7"/>
                <c:pt idx="0">
                  <c:v>2020</c:v>
                </c:pt>
                <c:pt idx="1">
                  <c:v>2025</c:v>
                </c:pt>
                <c:pt idx="2">
                  <c:v>2030</c:v>
                </c:pt>
                <c:pt idx="3">
                  <c:v>2035</c:v>
                </c:pt>
                <c:pt idx="4">
                  <c:v>2040</c:v>
                </c:pt>
                <c:pt idx="5">
                  <c:v>2045</c:v>
                </c:pt>
                <c:pt idx="6">
                  <c:v>2050</c:v>
                </c:pt>
              </c:numCache>
            </c:numRef>
          </c:xVal>
          <c:yVal>
            <c:numRef>
              <c:f>'4-b'!$B$11:$H$11</c:f>
              <c:numCache>
                <c:formatCode>General</c:formatCode>
                <c:ptCount val="7"/>
                <c:pt idx="0">
                  <c:v>#N/A</c:v>
                </c:pt>
                <c:pt idx="1">
                  <c:v>104.34368855598285</c:v>
                </c:pt>
                <c:pt idx="2">
                  <c:v>103.35430406689878</c:v>
                </c:pt>
                <c:pt idx="3">
                  <c:v>104.10410816268543</c:v>
                </c:pt>
                <c:pt idx="4">
                  <c:v>107.22730821451881</c:v>
                </c:pt>
                <c:pt idx="5">
                  <c:v>108.83452004981689</c:v>
                </c:pt>
                <c:pt idx="6">
                  <c:v>110.01498477700173</c:v>
                </c:pt>
              </c:numCache>
            </c:numRef>
          </c:yVal>
          <c:smooth val="0"/>
          <c:extLst>
            <c:ext xmlns:c16="http://schemas.microsoft.com/office/drawing/2014/chart" uri="{C3380CC4-5D6E-409C-BE32-E72D297353CC}">
              <c16:uniqueId val="{00000000-DD98-4593-9913-A27DD094F535}"/>
            </c:ext>
          </c:extLst>
        </c:ser>
        <c:ser>
          <c:idx val="1"/>
          <c:order val="1"/>
          <c:tx>
            <c:v>Premium</c:v>
          </c:tx>
          <c:spPr>
            <a:ln>
              <a:prstDash val="solid"/>
            </a:ln>
          </c:spPr>
          <c:marker>
            <c:symbol val="none"/>
          </c:marker>
          <c:xVal>
            <c:numRef>
              <c:f>'4-b'!$I$5:$O$5</c:f>
              <c:numCache>
                <c:formatCode>General</c:formatCode>
                <c:ptCount val="7"/>
                <c:pt idx="0">
                  <c:v>2020</c:v>
                </c:pt>
                <c:pt idx="1">
                  <c:v>2025</c:v>
                </c:pt>
                <c:pt idx="2">
                  <c:v>2030</c:v>
                </c:pt>
                <c:pt idx="3">
                  <c:v>2035</c:v>
                </c:pt>
                <c:pt idx="4">
                  <c:v>2040</c:v>
                </c:pt>
                <c:pt idx="5">
                  <c:v>2045</c:v>
                </c:pt>
                <c:pt idx="6">
                  <c:v>2050</c:v>
                </c:pt>
              </c:numCache>
            </c:numRef>
          </c:xVal>
          <c:yVal>
            <c:numRef>
              <c:f>'4-b'!$I$11:$O$11</c:f>
              <c:numCache>
                <c:formatCode>General</c:formatCode>
                <c:ptCount val="7"/>
                <c:pt idx="0">
                  <c:v>86.219147701141338</c:v>
                </c:pt>
                <c:pt idx="1">
                  <c:v>90.099891080411211</c:v>
                </c:pt>
                <c:pt idx="2">
                  <c:v>98.328231185889933</c:v>
                </c:pt>
                <c:pt idx="3">
                  <c:v>99.973191868252584</c:v>
                </c:pt>
                <c:pt idx="4">
                  <c:v>97.020437394759597</c:v>
                </c:pt>
                <c:pt idx="5">
                  <c:v>97.08536684086944</c:v>
                </c:pt>
                <c:pt idx="6">
                  <c:v>98.455651393181142</c:v>
                </c:pt>
              </c:numCache>
            </c:numRef>
          </c:yVal>
          <c:smooth val="0"/>
          <c:extLst>
            <c:ext xmlns:c16="http://schemas.microsoft.com/office/drawing/2014/chart" uri="{C3380CC4-5D6E-409C-BE32-E72D297353CC}">
              <c16:uniqueId val="{00000001-DD98-4593-9913-A27DD094F535}"/>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MPGe</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Electric Range (miles)</a:t>
            </a:r>
          </a:p>
        </c:rich>
      </c:tx>
      <c:overlay val="0"/>
    </c:title>
    <c:autoTitleDeleted val="0"/>
    <c:plotArea>
      <c:layout/>
      <c:scatterChart>
        <c:scatterStyle val="lineMarker"/>
        <c:varyColors val="0"/>
        <c:ser>
          <c:idx val="0"/>
          <c:order val="0"/>
          <c:tx>
            <c:v>Standard</c:v>
          </c:tx>
          <c:spPr>
            <a:ln>
              <a:prstDash val="solid"/>
            </a:ln>
          </c:spPr>
          <c:marker>
            <c:symbol val="none"/>
          </c:marker>
          <c:xVal>
            <c:numRef>
              <c:f>'4-b'!$B$5:$H$5</c:f>
              <c:numCache>
                <c:formatCode>General</c:formatCode>
                <c:ptCount val="7"/>
                <c:pt idx="0">
                  <c:v>2020</c:v>
                </c:pt>
                <c:pt idx="1">
                  <c:v>2025</c:v>
                </c:pt>
                <c:pt idx="2">
                  <c:v>2030</c:v>
                </c:pt>
                <c:pt idx="3">
                  <c:v>2035</c:v>
                </c:pt>
                <c:pt idx="4">
                  <c:v>2040</c:v>
                </c:pt>
                <c:pt idx="5">
                  <c:v>2045</c:v>
                </c:pt>
                <c:pt idx="6">
                  <c:v>2050</c:v>
                </c:pt>
              </c:numCache>
            </c:numRef>
          </c:xVal>
          <c:yVal>
            <c:numRef>
              <c:f>'4-b'!$B$12:$H$12</c:f>
              <c:numCache>
                <c:formatCode>General</c:formatCode>
                <c:ptCount val="7"/>
                <c:pt idx="0">
                  <c:v>#N/A</c:v>
                </c:pt>
                <c:pt idx="1">
                  <c:v>272.52071450181148</c:v>
                </c:pt>
                <c:pt idx="2">
                  <c:v>320.56494597515422</c:v>
                </c:pt>
                <c:pt idx="3">
                  <c:v>344.44183349527111</c:v>
                </c:pt>
                <c:pt idx="4">
                  <c:v>360.01775870151931</c:v>
                </c:pt>
                <c:pt idx="5">
                  <c:v>369.75655381669378</c:v>
                </c:pt>
                <c:pt idx="6">
                  <c:v>377.5639298584772</c:v>
                </c:pt>
              </c:numCache>
            </c:numRef>
          </c:yVal>
          <c:smooth val="0"/>
          <c:extLst>
            <c:ext xmlns:c16="http://schemas.microsoft.com/office/drawing/2014/chart" uri="{C3380CC4-5D6E-409C-BE32-E72D297353CC}">
              <c16:uniqueId val="{00000000-0B0E-4FD9-977B-883DF527356F}"/>
            </c:ext>
          </c:extLst>
        </c:ser>
        <c:ser>
          <c:idx val="1"/>
          <c:order val="1"/>
          <c:tx>
            <c:v>Premium</c:v>
          </c:tx>
          <c:spPr>
            <a:ln>
              <a:prstDash val="solid"/>
            </a:ln>
          </c:spPr>
          <c:marker>
            <c:symbol val="none"/>
          </c:marker>
          <c:xVal>
            <c:numRef>
              <c:f>'4-b'!$I$5:$O$5</c:f>
              <c:numCache>
                <c:formatCode>General</c:formatCode>
                <c:ptCount val="7"/>
                <c:pt idx="0">
                  <c:v>2020</c:v>
                </c:pt>
                <c:pt idx="1">
                  <c:v>2025</c:v>
                </c:pt>
                <c:pt idx="2">
                  <c:v>2030</c:v>
                </c:pt>
                <c:pt idx="3">
                  <c:v>2035</c:v>
                </c:pt>
                <c:pt idx="4">
                  <c:v>2040</c:v>
                </c:pt>
                <c:pt idx="5">
                  <c:v>2045</c:v>
                </c:pt>
                <c:pt idx="6">
                  <c:v>2050</c:v>
                </c:pt>
              </c:numCache>
            </c:numRef>
          </c:xVal>
          <c:yVal>
            <c:numRef>
              <c:f>'4-b'!$I$12:$O$12</c:f>
              <c:numCache>
                <c:formatCode>General</c:formatCode>
                <c:ptCount val="7"/>
                <c:pt idx="0">
                  <c:v>233.41244834710739</c:v>
                </c:pt>
                <c:pt idx="1">
                  <c:v>352.51153639778209</c:v>
                </c:pt>
                <c:pt idx="2">
                  <c:v>392.31794004702772</c:v>
                </c:pt>
                <c:pt idx="3">
                  <c:v>400.66441742243597</c:v>
                </c:pt>
                <c:pt idx="4">
                  <c:v>390.02500635092269</c:v>
                </c:pt>
                <c:pt idx="5">
                  <c:v>390.15026955601792</c:v>
                </c:pt>
                <c:pt idx="6">
                  <c:v>396.50935405541719</c:v>
                </c:pt>
              </c:numCache>
            </c:numRef>
          </c:yVal>
          <c:smooth val="0"/>
          <c:extLst>
            <c:ext xmlns:c16="http://schemas.microsoft.com/office/drawing/2014/chart" uri="{C3380CC4-5D6E-409C-BE32-E72D297353CC}">
              <c16:uniqueId val="{00000001-0B0E-4FD9-977B-883DF527356F}"/>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 miles </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MSRP</a:t>
            </a:r>
          </a:p>
        </c:rich>
      </c:tx>
      <c:overlay val="0"/>
    </c:title>
    <c:autoTitleDeleted val="0"/>
    <c:plotArea>
      <c:layout/>
      <c:scatterChart>
        <c:scatterStyle val="lineMarker"/>
        <c:varyColors val="0"/>
        <c:ser>
          <c:idx val="0"/>
          <c:order val="0"/>
          <c:tx>
            <c:v>Standard</c:v>
          </c:tx>
          <c:spPr>
            <a:ln>
              <a:prstDash val="solid"/>
            </a:ln>
          </c:spPr>
          <c:marker>
            <c:symbol val="none"/>
          </c:marker>
          <c:xVal>
            <c:numRef>
              <c:f>'4-b'!$B$5:$H$5</c:f>
              <c:numCache>
                <c:formatCode>General</c:formatCode>
                <c:ptCount val="7"/>
                <c:pt idx="0">
                  <c:v>2020</c:v>
                </c:pt>
                <c:pt idx="1">
                  <c:v>2025</c:v>
                </c:pt>
                <c:pt idx="2">
                  <c:v>2030</c:v>
                </c:pt>
                <c:pt idx="3">
                  <c:v>2035</c:v>
                </c:pt>
                <c:pt idx="4">
                  <c:v>2040</c:v>
                </c:pt>
                <c:pt idx="5">
                  <c:v>2045</c:v>
                </c:pt>
                <c:pt idx="6">
                  <c:v>2050</c:v>
                </c:pt>
              </c:numCache>
            </c:numRef>
          </c:xVal>
          <c:yVal>
            <c:numRef>
              <c:f>'4-b'!$B$13:$H$13</c:f>
              <c:numCache>
                <c:formatCode>General</c:formatCode>
                <c:ptCount val="7"/>
                <c:pt idx="0">
                  <c:v>#N/A</c:v>
                </c:pt>
                <c:pt idx="1">
                  <c:v>38375.713929944439</c:v>
                </c:pt>
                <c:pt idx="2">
                  <c:v>37490.264228409593</c:v>
                </c:pt>
                <c:pt idx="3">
                  <c:v>37059.605962149442</c:v>
                </c:pt>
                <c:pt idx="4">
                  <c:v>36488.718660671002</c:v>
                </c:pt>
                <c:pt idx="5">
                  <c:v>36110.52726225667</c:v>
                </c:pt>
                <c:pt idx="6">
                  <c:v>35750.038401538157</c:v>
                </c:pt>
              </c:numCache>
            </c:numRef>
          </c:yVal>
          <c:smooth val="0"/>
          <c:extLst>
            <c:ext xmlns:c16="http://schemas.microsoft.com/office/drawing/2014/chart" uri="{C3380CC4-5D6E-409C-BE32-E72D297353CC}">
              <c16:uniqueId val="{00000000-CBD1-4B30-887E-F326B318A1FF}"/>
            </c:ext>
          </c:extLst>
        </c:ser>
        <c:ser>
          <c:idx val="1"/>
          <c:order val="1"/>
          <c:tx>
            <c:v>Premium</c:v>
          </c:tx>
          <c:spPr>
            <a:ln>
              <a:prstDash val="solid"/>
            </a:ln>
          </c:spPr>
          <c:marker>
            <c:symbol val="none"/>
          </c:marker>
          <c:xVal>
            <c:numRef>
              <c:f>'4-b'!$I$5:$O$5</c:f>
              <c:numCache>
                <c:formatCode>General</c:formatCode>
                <c:ptCount val="7"/>
                <c:pt idx="0">
                  <c:v>2020</c:v>
                </c:pt>
                <c:pt idx="1">
                  <c:v>2025</c:v>
                </c:pt>
                <c:pt idx="2">
                  <c:v>2030</c:v>
                </c:pt>
                <c:pt idx="3">
                  <c:v>2035</c:v>
                </c:pt>
                <c:pt idx="4">
                  <c:v>2040</c:v>
                </c:pt>
                <c:pt idx="5">
                  <c:v>2045</c:v>
                </c:pt>
                <c:pt idx="6">
                  <c:v>2050</c:v>
                </c:pt>
              </c:numCache>
            </c:numRef>
          </c:xVal>
          <c:yVal>
            <c:numRef>
              <c:f>'4-b'!$I$13:$O$13</c:f>
              <c:numCache>
                <c:formatCode>General</c:formatCode>
                <c:ptCount val="7"/>
                <c:pt idx="0">
                  <c:v>50864.216038223138</c:v>
                </c:pt>
                <c:pt idx="1">
                  <c:v>48566.222983366133</c:v>
                </c:pt>
                <c:pt idx="2">
                  <c:v>43136.210790089011</c:v>
                </c:pt>
                <c:pt idx="3">
                  <c:v>42072.576307067291</c:v>
                </c:pt>
                <c:pt idx="4">
                  <c:v>41017.171623100417</c:v>
                </c:pt>
                <c:pt idx="5">
                  <c:v>40298.043882620928</c:v>
                </c:pt>
                <c:pt idx="6">
                  <c:v>39632.951199284536</c:v>
                </c:pt>
              </c:numCache>
            </c:numRef>
          </c:yVal>
          <c:smooth val="0"/>
          <c:extLst>
            <c:ext xmlns:c16="http://schemas.microsoft.com/office/drawing/2014/chart" uri="{C3380CC4-5D6E-409C-BE32-E72D297353CC}">
              <c16:uniqueId val="{00000001-CBD1-4B30-887E-F326B318A1FF}"/>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Battery Energy (kWh)</a:t>
            </a:r>
          </a:p>
        </c:rich>
      </c:tx>
      <c:overlay val="0"/>
    </c:title>
    <c:autoTitleDeleted val="0"/>
    <c:plotArea>
      <c:layout/>
      <c:scatterChart>
        <c:scatterStyle val="lineMarker"/>
        <c:varyColors val="0"/>
        <c:ser>
          <c:idx val="0"/>
          <c:order val="0"/>
          <c:tx>
            <c:v>Standard</c:v>
          </c:tx>
          <c:spPr>
            <a:ln>
              <a:prstDash val="solid"/>
            </a:ln>
          </c:spPr>
          <c:marker>
            <c:symbol val="none"/>
          </c:marker>
          <c:xVal>
            <c:numRef>
              <c:f>'4-a'!$B$5:$H$5</c:f>
              <c:numCache>
                <c:formatCode>General</c:formatCode>
                <c:ptCount val="7"/>
                <c:pt idx="0">
                  <c:v>2020</c:v>
                </c:pt>
                <c:pt idx="1">
                  <c:v>2025</c:v>
                </c:pt>
                <c:pt idx="2">
                  <c:v>2030</c:v>
                </c:pt>
                <c:pt idx="3">
                  <c:v>2035</c:v>
                </c:pt>
                <c:pt idx="4">
                  <c:v>2040</c:v>
                </c:pt>
                <c:pt idx="5">
                  <c:v>2045</c:v>
                </c:pt>
                <c:pt idx="6">
                  <c:v>2050</c:v>
                </c:pt>
              </c:numCache>
            </c:numRef>
          </c:xVal>
          <c:yVal>
            <c:numRef>
              <c:f>'4-a'!$B$7:$H$7</c:f>
              <c:numCache>
                <c:formatCode>General</c:formatCode>
                <c:ptCount val="7"/>
                <c:pt idx="0">
                  <c:v>#N/A</c:v>
                </c:pt>
                <c:pt idx="1">
                  <c:v>68.51244946248579</c:v>
                </c:pt>
                <c:pt idx="2">
                  <c:v>78.35608756756757</c:v>
                </c:pt>
                <c:pt idx="3">
                  <c:v>79.213046792327589</c:v>
                </c:pt>
                <c:pt idx="4">
                  <c:v>80.626175118741557</c:v>
                </c:pt>
                <c:pt idx="5">
                  <c:v>81.567605160823462</c:v>
                </c:pt>
                <c:pt idx="6">
                  <c:v>81.657434118365472</c:v>
                </c:pt>
              </c:numCache>
            </c:numRef>
          </c:yVal>
          <c:smooth val="0"/>
          <c:extLst>
            <c:ext xmlns:c16="http://schemas.microsoft.com/office/drawing/2014/chart" uri="{C3380CC4-5D6E-409C-BE32-E72D297353CC}">
              <c16:uniqueId val="{00000000-3E6A-4733-BC7F-7DA550C407B5}"/>
            </c:ext>
          </c:extLst>
        </c:ser>
        <c:ser>
          <c:idx val="1"/>
          <c:order val="1"/>
          <c:tx>
            <c:v>Premium</c:v>
          </c:tx>
          <c:spPr>
            <a:ln>
              <a:prstDash val="solid"/>
            </a:ln>
          </c:spPr>
          <c:marker>
            <c:symbol val="none"/>
          </c:marker>
          <c:xVal>
            <c:numRef>
              <c:f>'4-a'!$I$5:$O$5</c:f>
              <c:numCache>
                <c:formatCode>General</c:formatCode>
                <c:ptCount val="7"/>
                <c:pt idx="0">
                  <c:v>2020</c:v>
                </c:pt>
                <c:pt idx="1">
                  <c:v>2025</c:v>
                </c:pt>
                <c:pt idx="2">
                  <c:v>2030</c:v>
                </c:pt>
                <c:pt idx="3">
                  <c:v>2035</c:v>
                </c:pt>
                <c:pt idx="4">
                  <c:v>2040</c:v>
                </c:pt>
                <c:pt idx="5">
                  <c:v>2045</c:v>
                </c:pt>
                <c:pt idx="6">
                  <c:v>2050</c:v>
                </c:pt>
              </c:numCache>
            </c:numRef>
          </c:xVal>
          <c:yVal>
            <c:numRef>
              <c:f>'4-a'!$I$7:$O$7</c:f>
              <c:numCache>
                <c:formatCode>General</c:formatCode>
                <c:ptCount val="7"/>
                <c:pt idx="0">
                  <c:v>79.840411931818167</c:v>
                </c:pt>
                <c:pt idx="1">
                  <c:v>97.815784537899475</c:v>
                </c:pt>
                <c:pt idx="2">
                  <c:v>115.9856154396755</c:v>
                </c:pt>
                <c:pt idx="3">
                  <c:v>111.13592316556149</c:v>
                </c:pt>
                <c:pt idx="4">
                  <c:v>115.3126883426584</c:v>
                </c:pt>
                <c:pt idx="5">
                  <c:v>113.0238710018721</c:v>
                </c:pt>
                <c:pt idx="6">
                  <c:v>113.571753965124</c:v>
                </c:pt>
              </c:numCache>
            </c:numRef>
          </c:yVal>
          <c:smooth val="0"/>
          <c:extLst>
            <c:ext xmlns:c16="http://schemas.microsoft.com/office/drawing/2014/chart" uri="{C3380CC4-5D6E-409C-BE32-E72D297353CC}">
              <c16:uniqueId val="{00000001-3E6A-4733-BC7F-7DA550C407B5}"/>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kWh</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Interior Volume (cuFt)</a:t>
            </a:r>
          </a:p>
        </c:rich>
      </c:tx>
      <c:overlay val="0"/>
    </c:title>
    <c:autoTitleDeleted val="0"/>
    <c:plotArea>
      <c:layout/>
      <c:scatterChart>
        <c:scatterStyle val="lineMarker"/>
        <c:varyColors val="0"/>
        <c:ser>
          <c:idx val="0"/>
          <c:order val="0"/>
          <c:tx>
            <c:v>Standard</c:v>
          </c:tx>
          <c:spPr>
            <a:ln>
              <a:prstDash val="solid"/>
            </a:ln>
          </c:spPr>
          <c:marker>
            <c:symbol val="none"/>
          </c:marker>
          <c:xVal>
            <c:numRef>
              <c:f>'4-b'!$B$5:$H$5</c:f>
              <c:numCache>
                <c:formatCode>General</c:formatCode>
                <c:ptCount val="7"/>
                <c:pt idx="0">
                  <c:v>2020</c:v>
                </c:pt>
                <c:pt idx="1">
                  <c:v>2025</c:v>
                </c:pt>
                <c:pt idx="2">
                  <c:v>2030</c:v>
                </c:pt>
                <c:pt idx="3">
                  <c:v>2035</c:v>
                </c:pt>
                <c:pt idx="4">
                  <c:v>2040</c:v>
                </c:pt>
                <c:pt idx="5">
                  <c:v>2045</c:v>
                </c:pt>
                <c:pt idx="6">
                  <c:v>2050</c:v>
                </c:pt>
              </c:numCache>
            </c:numRef>
          </c:xVal>
          <c:yVal>
            <c:numRef>
              <c:f>'4-b'!$B$14:$H$14</c:f>
              <c:numCache>
                <c:formatCode>General</c:formatCode>
                <c:ptCount val="7"/>
                <c:pt idx="0">
                  <c:v>#N/A</c:v>
                </c:pt>
                <c:pt idx="1">
                  <c:v>162.7093125788623</c:v>
                </c:pt>
                <c:pt idx="2">
                  <c:v>160.62152703593151</c:v>
                </c:pt>
                <c:pt idx="3">
                  <c:v>159.78054651249701</c:v>
                </c:pt>
                <c:pt idx="4">
                  <c:v>159.05692280477561</c:v>
                </c:pt>
                <c:pt idx="5">
                  <c:v>158.37244620251701</c:v>
                </c:pt>
                <c:pt idx="6">
                  <c:v>158.06461278223139</c:v>
                </c:pt>
              </c:numCache>
            </c:numRef>
          </c:yVal>
          <c:smooth val="0"/>
          <c:extLst>
            <c:ext xmlns:c16="http://schemas.microsoft.com/office/drawing/2014/chart" uri="{C3380CC4-5D6E-409C-BE32-E72D297353CC}">
              <c16:uniqueId val="{00000000-4408-47DA-8069-3F5C6D96F0CF}"/>
            </c:ext>
          </c:extLst>
        </c:ser>
        <c:ser>
          <c:idx val="1"/>
          <c:order val="1"/>
          <c:tx>
            <c:v>Premium</c:v>
          </c:tx>
          <c:spPr>
            <a:ln>
              <a:prstDash val="solid"/>
            </a:ln>
          </c:spPr>
          <c:marker>
            <c:symbol val="none"/>
          </c:marker>
          <c:xVal>
            <c:numRef>
              <c:f>'4-b'!$I$5:$O$5</c:f>
              <c:numCache>
                <c:formatCode>General</c:formatCode>
                <c:ptCount val="7"/>
                <c:pt idx="0">
                  <c:v>2020</c:v>
                </c:pt>
                <c:pt idx="1">
                  <c:v>2025</c:v>
                </c:pt>
                <c:pt idx="2">
                  <c:v>2030</c:v>
                </c:pt>
                <c:pt idx="3">
                  <c:v>2035</c:v>
                </c:pt>
                <c:pt idx="4">
                  <c:v>2040</c:v>
                </c:pt>
                <c:pt idx="5">
                  <c:v>2045</c:v>
                </c:pt>
                <c:pt idx="6">
                  <c:v>2050</c:v>
                </c:pt>
              </c:numCache>
            </c:numRef>
          </c:xVal>
          <c:yVal>
            <c:numRef>
              <c:f>'4-b'!$I$14:$O$14</c:f>
              <c:numCache>
                <c:formatCode>General</c:formatCode>
                <c:ptCount val="7"/>
                <c:pt idx="0">
                  <c:v>169.90515237603299</c:v>
                </c:pt>
                <c:pt idx="1">
                  <c:v>159.7365855839742</c:v>
                </c:pt>
                <c:pt idx="2">
                  <c:v>158.15084368945921</c:v>
                </c:pt>
                <c:pt idx="3">
                  <c:v>154.2799574857878</c:v>
                </c:pt>
                <c:pt idx="4">
                  <c:v>154.72070433360909</c:v>
                </c:pt>
                <c:pt idx="5">
                  <c:v>154.3345847344095</c:v>
                </c:pt>
                <c:pt idx="6">
                  <c:v>154.037104246502</c:v>
                </c:pt>
              </c:numCache>
            </c:numRef>
          </c:yVal>
          <c:smooth val="0"/>
          <c:extLst>
            <c:ext xmlns:c16="http://schemas.microsoft.com/office/drawing/2014/chart" uri="{C3380CC4-5D6E-409C-BE32-E72D297353CC}">
              <c16:uniqueId val="{00000001-4408-47DA-8069-3F5C6D96F0CF}"/>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cuFt</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Fuel Cost ($/mi)</a:t>
            </a:r>
          </a:p>
        </c:rich>
      </c:tx>
      <c:overlay val="0"/>
    </c:title>
    <c:autoTitleDeleted val="0"/>
    <c:plotArea>
      <c:layout/>
      <c:scatterChart>
        <c:scatterStyle val="lineMarker"/>
        <c:varyColors val="0"/>
        <c:ser>
          <c:idx val="0"/>
          <c:order val="0"/>
          <c:tx>
            <c:v>Standard</c:v>
          </c:tx>
          <c:spPr>
            <a:ln>
              <a:prstDash val="solid"/>
            </a:ln>
          </c:spPr>
          <c:marker>
            <c:symbol val="none"/>
          </c:marker>
          <c:xVal>
            <c:numRef>
              <c:f>'4-b'!$B$5:$H$5</c:f>
              <c:numCache>
                <c:formatCode>General</c:formatCode>
                <c:ptCount val="7"/>
                <c:pt idx="0">
                  <c:v>2020</c:v>
                </c:pt>
                <c:pt idx="1">
                  <c:v>2025</c:v>
                </c:pt>
                <c:pt idx="2">
                  <c:v>2030</c:v>
                </c:pt>
                <c:pt idx="3">
                  <c:v>2035</c:v>
                </c:pt>
                <c:pt idx="4">
                  <c:v>2040</c:v>
                </c:pt>
                <c:pt idx="5">
                  <c:v>2045</c:v>
                </c:pt>
                <c:pt idx="6">
                  <c:v>2050</c:v>
                </c:pt>
              </c:numCache>
            </c:numRef>
          </c:xVal>
          <c:yVal>
            <c:numRef>
              <c:f>'4-b'!$B$15:$H$15</c:f>
              <c:numCache>
                <c:formatCode>General</c:formatCode>
                <c:ptCount val="7"/>
                <c:pt idx="0">
                  <c:v>#N/A</c:v>
                </c:pt>
                <c:pt idx="1">
                  <c:v>4.1461059540587798E-2</c:v>
                </c:pt>
                <c:pt idx="2">
                  <c:v>4.2377905300429501E-2</c:v>
                </c:pt>
                <c:pt idx="3">
                  <c:v>4.26139734756915E-2</c:v>
                </c:pt>
                <c:pt idx="4">
                  <c:v>4.1171153892695198E-2</c:v>
                </c:pt>
                <c:pt idx="5">
                  <c:v>4.0092127382335301E-2</c:v>
                </c:pt>
                <c:pt idx="6">
                  <c:v>3.9462110969856697E-2</c:v>
                </c:pt>
              </c:numCache>
            </c:numRef>
          </c:yVal>
          <c:smooth val="0"/>
          <c:extLst>
            <c:ext xmlns:c16="http://schemas.microsoft.com/office/drawing/2014/chart" uri="{C3380CC4-5D6E-409C-BE32-E72D297353CC}">
              <c16:uniqueId val="{00000000-6518-43DB-A22D-42B77D7777E0}"/>
            </c:ext>
          </c:extLst>
        </c:ser>
        <c:ser>
          <c:idx val="1"/>
          <c:order val="1"/>
          <c:tx>
            <c:v>Premium</c:v>
          </c:tx>
          <c:spPr>
            <a:ln>
              <a:prstDash val="solid"/>
            </a:ln>
          </c:spPr>
          <c:marker>
            <c:symbol val="none"/>
          </c:marker>
          <c:xVal>
            <c:numRef>
              <c:f>'4-b'!$I$5:$O$5</c:f>
              <c:numCache>
                <c:formatCode>General</c:formatCode>
                <c:ptCount val="7"/>
                <c:pt idx="0">
                  <c:v>2020</c:v>
                </c:pt>
                <c:pt idx="1">
                  <c:v>2025</c:v>
                </c:pt>
                <c:pt idx="2">
                  <c:v>2030</c:v>
                </c:pt>
                <c:pt idx="3">
                  <c:v>2035</c:v>
                </c:pt>
                <c:pt idx="4">
                  <c:v>2040</c:v>
                </c:pt>
                <c:pt idx="5">
                  <c:v>2045</c:v>
                </c:pt>
                <c:pt idx="6">
                  <c:v>2050</c:v>
                </c:pt>
              </c:numCache>
            </c:numRef>
          </c:xVal>
          <c:yVal>
            <c:numRef>
              <c:f>'4-b'!$I$15:$O$15</c:f>
              <c:numCache>
                <c:formatCode>General</c:formatCode>
                <c:ptCount val="7"/>
                <c:pt idx="0">
                  <c:v>4.7808109504132203E-2</c:v>
                </c:pt>
                <c:pt idx="1">
                  <c:v>4.7563861563226603E-2</c:v>
                </c:pt>
                <c:pt idx="2">
                  <c:v>4.42154517834226E-2</c:v>
                </c:pt>
                <c:pt idx="3">
                  <c:v>4.4575861297382703E-2</c:v>
                </c:pt>
                <c:pt idx="4">
                  <c:v>4.5500666032660002E-2</c:v>
                </c:pt>
                <c:pt idx="5">
                  <c:v>4.4890388535381701E-2</c:v>
                </c:pt>
                <c:pt idx="6">
                  <c:v>4.3983722695673397E-2</c:v>
                </c:pt>
              </c:numCache>
            </c:numRef>
          </c:yVal>
          <c:smooth val="0"/>
          <c:extLst>
            <c:ext xmlns:c16="http://schemas.microsoft.com/office/drawing/2014/chart" uri="{C3380CC4-5D6E-409C-BE32-E72D297353CC}">
              <c16:uniqueId val="{00000001-6518-43DB-A22D-42B77D7777E0}"/>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$/mi</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Mass (kg)</a:t>
            </a:r>
          </a:p>
        </c:rich>
      </c:tx>
      <c:overlay val="0"/>
    </c:title>
    <c:autoTitleDeleted val="0"/>
    <c:plotArea>
      <c:layout/>
      <c:scatterChart>
        <c:scatterStyle val="lineMarker"/>
        <c:varyColors val="0"/>
        <c:ser>
          <c:idx val="0"/>
          <c:order val="0"/>
          <c:tx>
            <c:v>Standard</c:v>
          </c:tx>
          <c:spPr>
            <a:ln>
              <a:prstDash val="solid"/>
            </a:ln>
          </c:spPr>
          <c:marker>
            <c:symbol val="none"/>
          </c:marker>
          <c:xVal>
            <c:numRef>
              <c:f>'4-b'!$B$5:$H$5</c:f>
              <c:numCache>
                <c:formatCode>General</c:formatCode>
                <c:ptCount val="7"/>
                <c:pt idx="0">
                  <c:v>2020</c:v>
                </c:pt>
                <c:pt idx="1">
                  <c:v>2025</c:v>
                </c:pt>
                <c:pt idx="2">
                  <c:v>2030</c:v>
                </c:pt>
                <c:pt idx="3">
                  <c:v>2035</c:v>
                </c:pt>
                <c:pt idx="4">
                  <c:v>2040</c:v>
                </c:pt>
                <c:pt idx="5">
                  <c:v>2045</c:v>
                </c:pt>
                <c:pt idx="6">
                  <c:v>2050</c:v>
                </c:pt>
              </c:numCache>
            </c:numRef>
          </c:xVal>
          <c:yVal>
            <c:numRef>
              <c:f>'4-b'!$B$16:$H$16</c:f>
              <c:numCache>
                <c:formatCode>General</c:formatCode>
                <c:ptCount val="7"/>
                <c:pt idx="0">
                  <c:v>#N/A</c:v>
                </c:pt>
                <c:pt idx="1">
                  <c:v>1964.3405966602959</c:v>
                </c:pt>
                <c:pt idx="2">
                  <c:v>1789.8118091322631</c:v>
                </c:pt>
                <c:pt idx="3">
                  <c:v>1783.1342425538221</c:v>
                </c:pt>
                <c:pt idx="4">
                  <c:v>1736.9410647236889</c:v>
                </c:pt>
                <c:pt idx="5">
                  <c:v>1715.225507248553</c:v>
                </c:pt>
                <c:pt idx="6">
                  <c:v>1695.529208123641</c:v>
                </c:pt>
              </c:numCache>
            </c:numRef>
          </c:yVal>
          <c:smooth val="0"/>
          <c:extLst>
            <c:ext xmlns:c16="http://schemas.microsoft.com/office/drawing/2014/chart" uri="{C3380CC4-5D6E-409C-BE32-E72D297353CC}">
              <c16:uniqueId val="{00000000-2B4D-4A7A-989A-CF3AC7EF4C91}"/>
            </c:ext>
          </c:extLst>
        </c:ser>
        <c:ser>
          <c:idx val="1"/>
          <c:order val="1"/>
          <c:tx>
            <c:v>Premium</c:v>
          </c:tx>
          <c:spPr>
            <a:ln>
              <a:prstDash val="solid"/>
            </a:ln>
          </c:spPr>
          <c:marker>
            <c:symbol val="none"/>
          </c:marker>
          <c:xVal>
            <c:numRef>
              <c:f>'4-b'!$I$5:$O$5</c:f>
              <c:numCache>
                <c:formatCode>General</c:formatCode>
                <c:ptCount val="7"/>
                <c:pt idx="0">
                  <c:v>2020</c:v>
                </c:pt>
                <c:pt idx="1">
                  <c:v>2025</c:v>
                </c:pt>
                <c:pt idx="2">
                  <c:v>2030</c:v>
                </c:pt>
                <c:pt idx="3">
                  <c:v>2035</c:v>
                </c:pt>
                <c:pt idx="4">
                  <c:v>2040</c:v>
                </c:pt>
                <c:pt idx="5">
                  <c:v>2045</c:v>
                </c:pt>
                <c:pt idx="6">
                  <c:v>2050</c:v>
                </c:pt>
              </c:numCache>
            </c:numRef>
          </c:xVal>
          <c:yVal>
            <c:numRef>
              <c:f>'4-b'!$I$16:$O$16</c:f>
              <c:numCache>
                <c:formatCode>General</c:formatCode>
                <c:ptCount val="7"/>
                <c:pt idx="0">
                  <c:v>2450.3531766528931</c:v>
                </c:pt>
                <c:pt idx="1">
                  <c:v>2377.347066714362</c:v>
                </c:pt>
                <c:pt idx="2">
                  <c:v>1938.1778082313331</c:v>
                </c:pt>
                <c:pt idx="3">
                  <c:v>1893.5660473669859</c:v>
                </c:pt>
                <c:pt idx="4">
                  <c:v>1951.902008520007</c:v>
                </c:pt>
                <c:pt idx="5">
                  <c:v>1947.300839166553</c:v>
                </c:pt>
                <c:pt idx="6">
                  <c:v>1925.0152204884489</c:v>
                </c:pt>
              </c:numCache>
            </c:numRef>
          </c:yVal>
          <c:smooth val="0"/>
          <c:extLst>
            <c:ext xmlns:c16="http://schemas.microsoft.com/office/drawing/2014/chart" uri="{C3380CC4-5D6E-409C-BE32-E72D297353CC}">
              <c16:uniqueId val="{00000001-2B4D-4A7A-989A-CF3AC7EF4C91}"/>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kg</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[LD_Attributes_302_updated.xlsx]7-a!PivotTable1</c:name>
    <c:fmtId val="1"/>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percentStacked"/>
        <c:varyColors val="0"/>
        <c:ser>
          <c:idx val="0"/>
          <c:order val="0"/>
          <c:tx>
            <c:strRef>
              <c:f>'7-a'!$B$3:$B$4</c:f>
              <c:strCache>
                <c:ptCount val="1"/>
                <c:pt idx="0">
                  <c:v>BEV</c:v>
                </c:pt>
              </c:strCache>
            </c:strRef>
          </c:tx>
          <c:spPr>
            <a:solidFill>
              <a:schemeClr val="accent1"/>
            </a:solidFill>
            <a:ln>
              <a:noFill/>
            </a:ln>
            <a:effectLst/>
          </c:spPr>
          <c:invertIfNegative val="0"/>
          <c:cat>
            <c:strRef>
              <c:f>'7-a'!$A$5:$A$12</c:f>
              <c:strCache>
                <c:ptCount val="7"/>
                <c:pt idx="0">
                  <c:v>2020</c:v>
                </c:pt>
                <c:pt idx="1">
                  <c:v>2025</c:v>
                </c:pt>
                <c:pt idx="2">
                  <c:v>2030</c:v>
                </c:pt>
                <c:pt idx="3">
                  <c:v>2035</c:v>
                </c:pt>
                <c:pt idx="4">
                  <c:v>2040</c:v>
                </c:pt>
                <c:pt idx="5">
                  <c:v>2045</c:v>
                </c:pt>
                <c:pt idx="6">
                  <c:v>2050</c:v>
                </c:pt>
              </c:strCache>
            </c:strRef>
          </c:cat>
          <c:val>
            <c:numRef>
              <c:f>'7-a'!$B$5:$B$12</c:f>
              <c:numCache>
                <c:formatCode>General</c:formatCode>
                <c:ptCount val="7"/>
                <c:pt idx="0">
                  <c:v>97117</c:v>
                </c:pt>
                <c:pt idx="1">
                  <c:v>703017</c:v>
                </c:pt>
                <c:pt idx="2">
                  <c:v>2165093</c:v>
                </c:pt>
                <c:pt idx="3">
                  <c:v>3218383</c:v>
                </c:pt>
                <c:pt idx="4">
                  <c:v>4295038</c:v>
                </c:pt>
                <c:pt idx="5">
                  <c:v>5245676</c:v>
                </c:pt>
                <c:pt idx="6">
                  <c:v>5927168</c:v>
                </c:pt>
              </c:numCache>
            </c:numRef>
          </c:val>
          <c:extLst>
            <c:ext xmlns:c16="http://schemas.microsoft.com/office/drawing/2014/chart" uri="{C3380CC4-5D6E-409C-BE32-E72D297353CC}">
              <c16:uniqueId val="{00000000-5E5B-4F95-A963-93704A61DBCC}"/>
            </c:ext>
          </c:extLst>
        </c:ser>
        <c:ser>
          <c:idx val="1"/>
          <c:order val="1"/>
          <c:tx>
            <c:strRef>
              <c:f>'7-a'!$C$3:$C$4</c:f>
              <c:strCache>
                <c:ptCount val="1"/>
                <c:pt idx="0">
                  <c:v>CNG</c:v>
                </c:pt>
              </c:strCache>
            </c:strRef>
          </c:tx>
          <c:spPr>
            <a:solidFill>
              <a:schemeClr val="accent2"/>
            </a:solidFill>
            <a:ln>
              <a:noFill/>
            </a:ln>
            <a:effectLst/>
          </c:spPr>
          <c:invertIfNegative val="0"/>
          <c:cat>
            <c:strRef>
              <c:f>'7-a'!$A$5:$A$12</c:f>
              <c:strCache>
                <c:ptCount val="7"/>
                <c:pt idx="0">
                  <c:v>2020</c:v>
                </c:pt>
                <c:pt idx="1">
                  <c:v>2025</c:v>
                </c:pt>
                <c:pt idx="2">
                  <c:v>2030</c:v>
                </c:pt>
                <c:pt idx="3">
                  <c:v>2035</c:v>
                </c:pt>
                <c:pt idx="4">
                  <c:v>2040</c:v>
                </c:pt>
                <c:pt idx="5">
                  <c:v>2045</c:v>
                </c:pt>
                <c:pt idx="6">
                  <c:v>2050</c:v>
                </c:pt>
              </c:strCache>
            </c:strRef>
          </c:cat>
          <c:val>
            <c:numRef>
              <c:f>'7-a'!$C$5:$C$12</c:f>
              <c:numCache>
                <c:formatCode>General</c:formatCode>
                <c:ptCount val="7"/>
                <c:pt idx="0">
                  <c:v>14338</c:v>
                </c:pt>
                <c:pt idx="1">
                  <c:v>14794</c:v>
                </c:pt>
                <c:pt idx="2">
                  <c:v>14067</c:v>
                </c:pt>
                <c:pt idx="3">
                  <c:v>30878</c:v>
                </c:pt>
                <c:pt idx="4">
                  <c:v>17759</c:v>
                </c:pt>
                <c:pt idx="5">
                  <c:v>11853</c:v>
                </c:pt>
                <c:pt idx="6">
                  <c:v>6383</c:v>
                </c:pt>
              </c:numCache>
            </c:numRef>
          </c:val>
          <c:extLst>
            <c:ext xmlns:c16="http://schemas.microsoft.com/office/drawing/2014/chart" uri="{C3380CC4-5D6E-409C-BE32-E72D297353CC}">
              <c16:uniqueId val="{00000001-5E5B-4F95-A963-93704A61DBCC}"/>
            </c:ext>
          </c:extLst>
        </c:ser>
        <c:ser>
          <c:idx val="2"/>
          <c:order val="2"/>
          <c:tx>
            <c:strRef>
              <c:f>'7-a'!$D$3:$D$4</c:f>
              <c:strCache>
                <c:ptCount val="1"/>
                <c:pt idx="0">
                  <c:v>Conventional</c:v>
                </c:pt>
              </c:strCache>
            </c:strRef>
          </c:tx>
          <c:spPr>
            <a:solidFill>
              <a:schemeClr val="accent3"/>
            </a:solidFill>
            <a:ln>
              <a:noFill/>
            </a:ln>
            <a:effectLst/>
          </c:spPr>
          <c:invertIfNegative val="0"/>
          <c:cat>
            <c:strRef>
              <c:f>'7-a'!$A$5:$A$12</c:f>
              <c:strCache>
                <c:ptCount val="7"/>
                <c:pt idx="0">
                  <c:v>2020</c:v>
                </c:pt>
                <c:pt idx="1">
                  <c:v>2025</c:v>
                </c:pt>
                <c:pt idx="2">
                  <c:v>2030</c:v>
                </c:pt>
                <c:pt idx="3">
                  <c:v>2035</c:v>
                </c:pt>
                <c:pt idx="4">
                  <c:v>2040</c:v>
                </c:pt>
                <c:pt idx="5">
                  <c:v>2045</c:v>
                </c:pt>
                <c:pt idx="6">
                  <c:v>2050</c:v>
                </c:pt>
              </c:strCache>
            </c:strRef>
          </c:cat>
          <c:val>
            <c:numRef>
              <c:f>'7-a'!$D$5:$D$12</c:f>
              <c:numCache>
                <c:formatCode>General</c:formatCode>
                <c:ptCount val="7"/>
                <c:pt idx="0">
                  <c:v>10763407</c:v>
                </c:pt>
                <c:pt idx="1">
                  <c:v>11985866</c:v>
                </c:pt>
                <c:pt idx="2">
                  <c:v>8682636</c:v>
                </c:pt>
                <c:pt idx="3">
                  <c:v>8605281</c:v>
                </c:pt>
                <c:pt idx="4">
                  <c:v>7767143</c:v>
                </c:pt>
                <c:pt idx="5">
                  <c:v>7236492</c:v>
                </c:pt>
                <c:pt idx="6">
                  <c:v>6814115</c:v>
                </c:pt>
              </c:numCache>
            </c:numRef>
          </c:val>
          <c:extLst>
            <c:ext xmlns:c16="http://schemas.microsoft.com/office/drawing/2014/chart" uri="{C3380CC4-5D6E-409C-BE32-E72D297353CC}">
              <c16:uniqueId val="{00000002-5E5B-4F95-A963-93704A61DBCC}"/>
            </c:ext>
          </c:extLst>
        </c:ser>
        <c:ser>
          <c:idx val="3"/>
          <c:order val="3"/>
          <c:tx>
            <c:strRef>
              <c:f>'7-a'!$E$3:$E$4</c:f>
              <c:strCache>
                <c:ptCount val="1"/>
                <c:pt idx="0">
                  <c:v>FuelCell</c:v>
                </c:pt>
              </c:strCache>
            </c:strRef>
          </c:tx>
          <c:spPr>
            <a:solidFill>
              <a:schemeClr val="accent4"/>
            </a:solidFill>
            <a:ln>
              <a:noFill/>
            </a:ln>
            <a:effectLst/>
          </c:spPr>
          <c:invertIfNegative val="0"/>
          <c:cat>
            <c:strRef>
              <c:f>'7-a'!$A$5:$A$12</c:f>
              <c:strCache>
                <c:ptCount val="7"/>
                <c:pt idx="0">
                  <c:v>2020</c:v>
                </c:pt>
                <c:pt idx="1">
                  <c:v>2025</c:v>
                </c:pt>
                <c:pt idx="2">
                  <c:v>2030</c:v>
                </c:pt>
                <c:pt idx="3">
                  <c:v>2035</c:v>
                </c:pt>
                <c:pt idx="4">
                  <c:v>2040</c:v>
                </c:pt>
                <c:pt idx="5">
                  <c:v>2045</c:v>
                </c:pt>
                <c:pt idx="6">
                  <c:v>2050</c:v>
                </c:pt>
              </c:strCache>
            </c:strRef>
          </c:cat>
          <c:val>
            <c:numRef>
              <c:f>'7-a'!$E$5:$E$12</c:f>
              <c:numCache>
                <c:formatCode>General</c:formatCode>
                <c:ptCount val="7"/>
                <c:pt idx="0">
                  <c:v>4031</c:v>
                </c:pt>
                <c:pt idx="1">
                  <c:v>114902</c:v>
                </c:pt>
                <c:pt idx="2">
                  <c:v>565594</c:v>
                </c:pt>
                <c:pt idx="3">
                  <c:v>452659</c:v>
                </c:pt>
                <c:pt idx="4">
                  <c:v>423841</c:v>
                </c:pt>
                <c:pt idx="5">
                  <c:v>406512</c:v>
                </c:pt>
                <c:pt idx="6">
                  <c:v>321581</c:v>
                </c:pt>
              </c:numCache>
            </c:numRef>
          </c:val>
          <c:extLst>
            <c:ext xmlns:c16="http://schemas.microsoft.com/office/drawing/2014/chart" uri="{C3380CC4-5D6E-409C-BE32-E72D297353CC}">
              <c16:uniqueId val="{00000003-5E5B-4F95-A963-93704A61DBCC}"/>
            </c:ext>
          </c:extLst>
        </c:ser>
        <c:ser>
          <c:idx val="4"/>
          <c:order val="4"/>
          <c:tx>
            <c:strRef>
              <c:f>'7-a'!$F$3:$F$4</c:f>
              <c:strCache>
                <c:ptCount val="1"/>
                <c:pt idx="0">
                  <c:v>Hybrid</c:v>
                </c:pt>
              </c:strCache>
            </c:strRef>
          </c:tx>
          <c:spPr>
            <a:solidFill>
              <a:schemeClr val="accent5"/>
            </a:solidFill>
            <a:ln>
              <a:noFill/>
            </a:ln>
            <a:effectLst/>
          </c:spPr>
          <c:invertIfNegative val="0"/>
          <c:cat>
            <c:strRef>
              <c:f>'7-a'!$A$5:$A$12</c:f>
              <c:strCache>
                <c:ptCount val="7"/>
                <c:pt idx="0">
                  <c:v>2020</c:v>
                </c:pt>
                <c:pt idx="1">
                  <c:v>2025</c:v>
                </c:pt>
                <c:pt idx="2">
                  <c:v>2030</c:v>
                </c:pt>
                <c:pt idx="3">
                  <c:v>2035</c:v>
                </c:pt>
                <c:pt idx="4">
                  <c:v>2040</c:v>
                </c:pt>
                <c:pt idx="5">
                  <c:v>2045</c:v>
                </c:pt>
                <c:pt idx="6">
                  <c:v>2050</c:v>
                </c:pt>
              </c:strCache>
            </c:strRef>
          </c:cat>
          <c:val>
            <c:numRef>
              <c:f>'7-a'!$F$5:$F$12</c:f>
              <c:numCache>
                <c:formatCode>General</c:formatCode>
                <c:ptCount val="7"/>
                <c:pt idx="0">
                  <c:v>505414</c:v>
                </c:pt>
                <c:pt idx="1">
                  <c:v>522513</c:v>
                </c:pt>
                <c:pt idx="2">
                  <c:v>399033</c:v>
                </c:pt>
                <c:pt idx="3">
                  <c:v>410306</c:v>
                </c:pt>
                <c:pt idx="4">
                  <c:v>324183</c:v>
                </c:pt>
                <c:pt idx="5">
                  <c:v>301196</c:v>
                </c:pt>
                <c:pt idx="6">
                  <c:v>272936</c:v>
                </c:pt>
              </c:numCache>
            </c:numRef>
          </c:val>
          <c:extLst>
            <c:ext xmlns:c16="http://schemas.microsoft.com/office/drawing/2014/chart" uri="{C3380CC4-5D6E-409C-BE32-E72D297353CC}">
              <c16:uniqueId val="{00000004-5E5B-4F95-A963-93704A61DBCC}"/>
            </c:ext>
          </c:extLst>
        </c:ser>
        <c:ser>
          <c:idx val="5"/>
          <c:order val="5"/>
          <c:tx>
            <c:strRef>
              <c:f>'7-a'!$G$3:$G$4</c:f>
              <c:strCache>
                <c:ptCount val="1"/>
                <c:pt idx="0">
                  <c:v>PHEV</c:v>
                </c:pt>
              </c:strCache>
            </c:strRef>
          </c:tx>
          <c:spPr>
            <a:solidFill>
              <a:schemeClr val="accent6"/>
            </a:solidFill>
            <a:ln>
              <a:noFill/>
            </a:ln>
            <a:effectLst/>
          </c:spPr>
          <c:invertIfNegative val="0"/>
          <c:cat>
            <c:strRef>
              <c:f>'7-a'!$A$5:$A$12</c:f>
              <c:strCache>
                <c:ptCount val="7"/>
                <c:pt idx="0">
                  <c:v>2020</c:v>
                </c:pt>
                <c:pt idx="1">
                  <c:v>2025</c:v>
                </c:pt>
                <c:pt idx="2">
                  <c:v>2030</c:v>
                </c:pt>
                <c:pt idx="3">
                  <c:v>2035</c:v>
                </c:pt>
                <c:pt idx="4">
                  <c:v>2040</c:v>
                </c:pt>
                <c:pt idx="5">
                  <c:v>2045</c:v>
                </c:pt>
                <c:pt idx="6">
                  <c:v>2050</c:v>
                </c:pt>
              </c:strCache>
            </c:strRef>
          </c:cat>
          <c:val>
            <c:numRef>
              <c:f>'7-a'!$G$5:$G$12</c:f>
              <c:numCache>
                <c:formatCode>General</c:formatCode>
                <c:ptCount val="7"/>
                <c:pt idx="0">
                  <c:v>280612</c:v>
                </c:pt>
                <c:pt idx="1">
                  <c:v>963390</c:v>
                </c:pt>
                <c:pt idx="2">
                  <c:v>2637852</c:v>
                </c:pt>
                <c:pt idx="3">
                  <c:v>2034247</c:v>
                </c:pt>
                <c:pt idx="4">
                  <c:v>1770843</c:v>
                </c:pt>
                <c:pt idx="5">
                  <c:v>1620243</c:v>
                </c:pt>
                <c:pt idx="6">
                  <c:v>1457161</c:v>
                </c:pt>
              </c:numCache>
            </c:numRef>
          </c:val>
          <c:extLst>
            <c:ext xmlns:c16="http://schemas.microsoft.com/office/drawing/2014/chart" uri="{C3380CC4-5D6E-409C-BE32-E72D297353CC}">
              <c16:uniqueId val="{00000005-5E5B-4F95-A963-93704A61DBCC}"/>
            </c:ext>
          </c:extLst>
        </c:ser>
        <c:dLbls>
          <c:showLegendKey val="0"/>
          <c:showVal val="0"/>
          <c:showCatName val="0"/>
          <c:showSerName val="0"/>
          <c:showPercent val="0"/>
          <c:showBubbleSize val="0"/>
        </c:dLbls>
        <c:gapWidth val="150"/>
        <c:overlap val="100"/>
        <c:axId val="99956784"/>
        <c:axId val="99957768"/>
      </c:barChart>
      <c:catAx>
        <c:axId val="99956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99957768"/>
        <c:crosses val="autoZero"/>
        <c:auto val="1"/>
        <c:lblAlgn val="ctr"/>
        <c:lblOffset val="100"/>
        <c:noMultiLvlLbl val="0"/>
      </c:catAx>
      <c:valAx>
        <c:axId val="9995776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9995678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b="1"/>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[LD_Attributes_302_updated.xlsx]7-b!PivotTable2</c:name>
    <c:fmtId val="1"/>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percentStacked"/>
        <c:varyColors val="0"/>
        <c:ser>
          <c:idx val="0"/>
          <c:order val="0"/>
          <c:tx>
            <c:strRef>
              <c:f>'7-b'!$B$3:$B$4</c:f>
              <c:strCache>
                <c:ptCount val="1"/>
                <c:pt idx="0">
                  <c:v>BEV</c:v>
                </c:pt>
              </c:strCache>
            </c:strRef>
          </c:tx>
          <c:spPr>
            <a:solidFill>
              <a:schemeClr val="accent1"/>
            </a:solidFill>
            <a:ln>
              <a:noFill/>
            </a:ln>
            <a:effectLst/>
          </c:spPr>
          <c:invertIfNegative val="0"/>
          <c:cat>
            <c:strRef>
              <c:f>'7-b'!$A$5:$A$12</c:f>
              <c:strCache>
                <c:ptCount val="7"/>
                <c:pt idx="0">
                  <c:v>2020</c:v>
                </c:pt>
                <c:pt idx="1">
                  <c:v>2025</c:v>
                </c:pt>
                <c:pt idx="2">
                  <c:v>2030</c:v>
                </c:pt>
                <c:pt idx="3">
                  <c:v>2035</c:v>
                </c:pt>
                <c:pt idx="4">
                  <c:v>2040</c:v>
                </c:pt>
                <c:pt idx="5">
                  <c:v>2045</c:v>
                </c:pt>
                <c:pt idx="6">
                  <c:v>2050</c:v>
                </c:pt>
              </c:strCache>
            </c:strRef>
          </c:cat>
          <c:val>
            <c:numRef>
              <c:f>'7-b'!$B$5:$B$12</c:f>
              <c:numCache>
                <c:formatCode>General</c:formatCode>
                <c:ptCount val="7"/>
                <c:pt idx="0">
                  <c:v>97117</c:v>
                </c:pt>
                <c:pt idx="1">
                  <c:v>899245</c:v>
                </c:pt>
                <c:pt idx="2">
                  <c:v>4249682</c:v>
                </c:pt>
                <c:pt idx="3">
                  <c:v>6880900</c:v>
                </c:pt>
                <c:pt idx="4">
                  <c:v>9015256</c:v>
                </c:pt>
                <c:pt idx="5">
                  <c:v>10511485</c:v>
                </c:pt>
                <c:pt idx="6">
                  <c:v>11384373</c:v>
                </c:pt>
              </c:numCache>
            </c:numRef>
          </c:val>
          <c:extLst>
            <c:ext xmlns:c16="http://schemas.microsoft.com/office/drawing/2014/chart" uri="{C3380CC4-5D6E-409C-BE32-E72D297353CC}">
              <c16:uniqueId val="{00000000-DD9D-4FA8-81EA-D8EA81561B6C}"/>
            </c:ext>
          </c:extLst>
        </c:ser>
        <c:ser>
          <c:idx val="1"/>
          <c:order val="1"/>
          <c:tx>
            <c:strRef>
              <c:f>'7-b'!$C$3:$C$4</c:f>
              <c:strCache>
                <c:ptCount val="1"/>
                <c:pt idx="0">
                  <c:v>CNG</c:v>
                </c:pt>
              </c:strCache>
            </c:strRef>
          </c:tx>
          <c:spPr>
            <a:solidFill>
              <a:schemeClr val="accent2"/>
            </a:solidFill>
            <a:ln>
              <a:noFill/>
            </a:ln>
            <a:effectLst/>
          </c:spPr>
          <c:invertIfNegative val="0"/>
          <c:cat>
            <c:strRef>
              <c:f>'7-b'!$A$5:$A$12</c:f>
              <c:strCache>
                <c:ptCount val="7"/>
                <c:pt idx="0">
                  <c:v>2020</c:v>
                </c:pt>
                <c:pt idx="1">
                  <c:v>2025</c:v>
                </c:pt>
                <c:pt idx="2">
                  <c:v>2030</c:v>
                </c:pt>
                <c:pt idx="3">
                  <c:v>2035</c:v>
                </c:pt>
                <c:pt idx="4">
                  <c:v>2040</c:v>
                </c:pt>
                <c:pt idx="5">
                  <c:v>2045</c:v>
                </c:pt>
                <c:pt idx="6">
                  <c:v>2050</c:v>
                </c:pt>
              </c:strCache>
            </c:strRef>
          </c:cat>
          <c:val>
            <c:numRef>
              <c:f>'7-b'!$C$5:$C$12</c:f>
              <c:numCache>
                <c:formatCode>General</c:formatCode>
                <c:ptCount val="7"/>
                <c:pt idx="0">
                  <c:v>14338</c:v>
                </c:pt>
                <c:pt idx="1">
                  <c:v>14337</c:v>
                </c:pt>
                <c:pt idx="2">
                  <c:v>7749</c:v>
                </c:pt>
                <c:pt idx="3">
                  <c:v>23050</c:v>
                </c:pt>
                <c:pt idx="4">
                  <c:v>17339</c:v>
                </c:pt>
                <c:pt idx="5">
                  <c:v>18679</c:v>
                </c:pt>
                <c:pt idx="6">
                  <c:v>10083</c:v>
                </c:pt>
              </c:numCache>
            </c:numRef>
          </c:val>
          <c:extLst>
            <c:ext xmlns:c16="http://schemas.microsoft.com/office/drawing/2014/chart" uri="{C3380CC4-5D6E-409C-BE32-E72D297353CC}">
              <c16:uniqueId val="{00000001-DD9D-4FA8-81EA-D8EA81561B6C}"/>
            </c:ext>
          </c:extLst>
        </c:ser>
        <c:ser>
          <c:idx val="2"/>
          <c:order val="2"/>
          <c:tx>
            <c:strRef>
              <c:f>'7-b'!$D$3:$D$4</c:f>
              <c:strCache>
                <c:ptCount val="1"/>
                <c:pt idx="0">
                  <c:v>Conventional</c:v>
                </c:pt>
              </c:strCache>
            </c:strRef>
          </c:tx>
          <c:spPr>
            <a:solidFill>
              <a:schemeClr val="accent3"/>
            </a:solidFill>
            <a:ln>
              <a:noFill/>
            </a:ln>
            <a:effectLst/>
          </c:spPr>
          <c:invertIfNegative val="0"/>
          <c:cat>
            <c:strRef>
              <c:f>'7-b'!$A$5:$A$12</c:f>
              <c:strCache>
                <c:ptCount val="7"/>
                <c:pt idx="0">
                  <c:v>2020</c:v>
                </c:pt>
                <c:pt idx="1">
                  <c:v>2025</c:v>
                </c:pt>
                <c:pt idx="2">
                  <c:v>2030</c:v>
                </c:pt>
                <c:pt idx="3">
                  <c:v>2035</c:v>
                </c:pt>
                <c:pt idx="4">
                  <c:v>2040</c:v>
                </c:pt>
                <c:pt idx="5">
                  <c:v>2045</c:v>
                </c:pt>
                <c:pt idx="6">
                  <c:v>2050</c:v>
                </c:pt>
              </c:strCache>
            </c:strRef>
          </c:cat>
          <c:val>
            <c:numRef>
              <c:f>'7-b'!$D$5:$D$12</c:f>
              <c:numCache>
                <c:formatCode>General</c:formatCode>
                <c:ptCount val="7"/>
                <c:pt idx="0">
                  <c:v>10763407</c:v>
                </c:pt>
                <c:pt idx="1">
                  <c:v>11560463</c:v>
                </c:pt>
                <c:pt idx="2">
                  <c:v>7216337</c:v>
                </c:pt>
                <c:pt idx="3">
                  <c:v>6107163</c:v>
                </c:pt>
                <c:pt idx="4">
                  <c:v>4296930</c:v>
                </c:pt>
                <c:pt idx="5">
                  <c:v>3276792</c:v>
                </c:pt>
                <c:pt idx="6">
                  <c:v>2587234</c:v>
                </c:pt>
              </c:numCache>
            </c:numRef>
          </c:val>
          <c:extLst>
            <c:ext xmlns:c16="http://schemas.microsoft.com/office/drawing/2014/chart" uri="{C3380CC4-5D6E-409C-BE32-E72D297353CC}">
              <c16:uniqueId val="{00000002-DD9D-4FA8-81EA-D8EA81561B6C}"/>
            </c:ext>
          </c:extLst>
        </c:ser>
        <c:ser>
          <c:idx val="3"/>
          <c:order val="3"/>
          <c:tx>
            <c:strRef>
              <c:f>'7-b'!$E$3:$E$4</c:f>
              <c:strCache>
                <c:ptCount val="1"/>
                <c:pt idx="0">
                  <c:v>FuelCell</c:v>
                </c:pt>
              </c:strCache>
            </c:strRef>
          </c:tx>
          <c:spPr>
            <a:solidFill>
              <a:schemeClr val="accent4"/>
            </a:solidFill>
            <a:ln>
              <a:noFill/>
            </a:ln>
            <a:effectLst/>
          </c:spPr>
          <c:invertIfNegative val="0"/>
          <c:cat>
            <c:strRef>
              <c:f>'7-b'!$A$5:$A$12</c:f>
              <c:strCache>
                <c:ptCount val="7"/>
                <c:pt idx="0">
                  <c:v>2020</c:v>
                </c:pt>
                <c:pt idx="1">
                  <c:v>2025</c:v>
                </c:pt>
                <c:pt idx="2">
                  <c:v>2030</c:v>
                </c:pt>
                <c:pt idx="3">
                  <c:v>2035</c:v>
                </c:pt>
                <c:pt idx="4">
                  <c:v>2040</c:v>
                </c:pt>
                <c:pt idx="5">
                  <c:v>2045</c:v>
                </c:pt>
                <c:pt idx="6">
                  <c:v>2050</c:v>
                </c:pt>
              </c:strCache>
            </c:strRef>
          </c:cat>
          <c:val>
            <c:numRef>
              <c:f>'7-b'!$E$5:$E$12</c:f>
              <c:numCache>
                <c:formatCode>General</c:formatCode>
                <c:ptCount val="7"/>
                <c:pt idx="0">
                  <c:v>4031</c:v>
                </c:pt>
                <c:pt idx="1">
                  <c:v>117660</c:v>
                </c:pt>
                <c:pt idx="2">
                  <c:v>491124</c:v>
                </c:pt>
                <c:pt idx="3">
                  <c:v>357593</c:v>
                </c:pt>
                <c:pt idx="4">
                  <c:v>298535</c:v>
                </c:pt>
                <c:pt idx="5">
                  <c:v>271572</c:v>
                </c:pt>
                <c:pt idx="6">
                  <c:v>233068</c:v>
                </c:pt>
              </c:numCache>
            </c:numRef>
          </c:val>
          <c:extLst>
            <c:ext xmlns:c16="http://schemas.microsoft.com/office/drawing/2014/chart" uri="{C3380CC4-5D6E-409C-BE32-E72D297353CC}">
              <c16:uniqueId val="{00000003-DD9D-4FA8-81EA-D8EA81561B6C}"/>
            </c:ext>
          </c:extLst>
        </c:ser>
        <c:ser>
          <c:idx val="4"/>
          <c:order val="4"/>
          <c:tx>
            <c:strRef>
              <c:f>'7-b'!$F$3:$F$4</c:f>
              <c:strCache>
                <c:ptCount val="1"/>
                <c:pt idx="0">
                  <c:v>Hybrid</c:v>
                </c:pt>
              </c:strCache>
            </c:strRef>
          </c:tx>
          <c:spPr>
            <a:solidFill>
              <a:schemeClr val="accent5"/>
            </a:solidFill>
            <a:ln>
              <a:noFill/>
            </a:ln>
            <a:effectLst/>
          </c:spPr>
          <c:invertIfNegative val="0"/>
          <c:cat>
            <c:strRef>
              <c:f>'7-b'!$A$5:$A$12</c:f>
              <c:strCache>
                <c:ptCount val="7"/>
                <c:pt idx="0">
                  <c:v>2020</c:v>
                </c:pt>
                <c:pt idx="1">
                  <c:v>2025</c:v>
                </c:pt>
                <c:pt idx="2">
                  <c:v>2030</c:v>
                </c:pt>
                <c:pt idx="3">
                  <c:v>2035</c:v>
                </c:pt>
                <c:pt idx="4">
                  <c:v>2040</c:v>
                </c:pt>
                <c:pt idx="5">
                  <c:v>2045</c:v>
                </c:pt>
                <c:pt idx="6">
                  <c:v>2050</c:v>
                </c:pt>
              </c:strCache>
            </c:strRef>
          </c:cat>
          <c:val>
            <c:numRef>
              <c:f>'7-b'!$F$5:$F$12</c:f>
              <c:numCache>
                <c:formatCode>General</c:formatCode>
                <c:ptCount val="7"/>
                <c:pt idx="0">
                  <c:v>505414</c:v>
                </c:pt>
                <c:pt idx="1">
                  <c:v>531633</c:v>
                </c:pt>
                <c:pt idx="2">
                  <c:v>337735</c:v>
                </c:pt>
                <c:pt idx="3">
                  <c:v>345494</c:v>
                </c:pt>
                <c:pt idx="4">
                  <c:v>235735</c:v>
                </c:pt>
                <c:pt idx="5">
                  <c:v>187301</c:v>
                </c:pt>
                <c:pt idx="6">
                  <c:v>151393</c:v>
                </c:pt>
              </c:numCache>
            </c:numRef>
          </c:val>
          <c:extLst>
            <c:ext xmlns:c16="http://schemas.microsoft.com/office/drawing/2014/chart" uri="{C3380CC4-5D6E-409C-BE32-E72D297353CC}">
              <c16:uniqueId val="{00000004-DD9D-4FA8-81EA-D8EA81561B6C}"/>
            </c:ext>
          </c:extLst>
        </c:ser>
        <c:ser>
          <c:idx val="5"/>
          <c:order val="5"/>
          <c:tx>
            <c:strRef>
              <c:f>'7-b'!$G$3:$G$4</c:f>
              <c:strCache>
                <c:ptCount val="1"/>
                <c:pt idx="0">
                  <c:v>PHEV</c:v>
                </c:pt>
              </c:strCache>
            </c:strRef>
          </c:tx>
          <c:spPr>
            <a:solidFill>
              <a:schemeClr val="accent6"/>
            </a:solidFill>
            <a:ln>
              <a:noFill/>
            </a:ln>
            <a:effectLst/>
          </c:spPr>
          <c:invertIfNegative val="0"/>
          <c:cat>
            <c:strRef>
              <c:f>'7-b'!$A$5:$A$12</c:f>
              <c:strCache>
                <c:ptCount val="7"/>
                <c:pt idx="0">
                  <c:v>2020</c:v>
                </c:pt>
                <c:pt idx="1">
                  <c:v>2025</c:v>
                </c:pt>
                <c:pt idx="2">
                  <c:v>2030</c:v>
                </c:pt>
                <c:pt idx="3">
                  <c:v>2035</c:v>
                </c:pt>
                <c:pt idx="4">
                  <c:v>2040</c:v>
                </c:pt>
                <c:pt idx="5">
                  <c:v>2045</c:v>
                </c:pt>
                <c:pt idx="6">
                  <c:v>2050</c:v>
                </c:pt>
              </c:strCache>
            </c:strRef>
          </c:cat>
          <c:val>
            <c:numRef>
              <c:f>'7-b'!$G$5:$G$12</c:f>
              <c:numCache>
                <c:formatCode>General</c:formatCode>
                <c:ptCount val="7"/>
                <c:pt idx="0">
                  <c:v>280612</c:v>
                </c:pt>
                <c:pt idx="1">
                  <c:v>1159519</c:v>
                </c:pt>
                <c:pt idx="2">
                  <c:v>2117993</c:v>
                </c:pt>
                <c:pt idx="3">
                  <c:v>1097282</c:v>
                </c:pt>
                <c:pt idx="4">
                  <c:v>841544</c:v>
                </c:pt>
                <c:pt idx="5">
                  <c:v>697874</c:v>
                </c:pt>
                <c:pt idx="6">
                  <c:v>573712</c:v>
                </c:pt>
              </c:numCache>
            </c:numRef>
          </c:val>
          <c:extLst>
            <c:ext xmlns:c16="http://schemas.microsoft.com/office/drawing/2014/chart" uri="{C3380CC4-5D6E-409C-BE32-E72D297353CC}">
              <c16:uniqueId val="{00000005-DD9D-4FA8-81EA-D8EA81561B6C}"/>
            </c:ext>
          </c:extLst>
        </c:ser>
        <c:dLbls>
          <c:showLegendKey val="0"/>
          <c:showVal val="0"/>
          <c:showCatName val="0"/>
          <c:showSerName val="0"/>
          <c:showPercent val="0"/>
          <c:showBubbleSize val="0"/>
        </c:dLbls>
        <c:gapWidth val="150"/>
        <c:overlap val="100"/>
        <c:axId val="551975504"/>
        <c:axId val="551980096"/>
      </c:barChart>
      <c:catAx>
        <c:axId val="551975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551980096"/>
        <c:crosses val="autoZero"/>
        <c:auto val="1"/>
        <c:lblAlgn val="ctr"/>
        <c:lblOffset val="100"/>
        <c:noMultiLvlLbl val="0"/>
      </c:catAx>
      <c:valAx>
        <c:axId val="5519800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5519755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b="1"/>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[LD_Attributes_302_updated.xlsx]8-a!PivotTable1</c:name>
    <c:fmtId val="2"/>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percentStacked"/>
        <c:varyColors val="0"/>
        <c:ser>
          <c:idx val="0"/>
          <c:order val="0"/>
          <c:tx>
            <c:strRef>
              <c:f>'8-a'!$B$3:$B$4</c:f>
              <c:strCache>
                <c:ptCount val="1"/>
                <c:pt idx="0">
                  <c:v>Pre car</c:v>
                </c:pt>
              </c:strCache>
            </c:strRef>
          </c:tx>
          <c:spPr>
            <a:solidFill>
              <a:schemeClr val="accent1"/>
            </a:solidFill>
            <a:ln>
              <a:noFill/>
            </a:ln>
            <a:effectLst/>
          </c:spPr>
          <c:invertIfNegative val="0"/>
          <c:cat>
            <c:strRef>
              <c:f>'8-a'!$A$5:$A$12</c:f>
              <c:strCache>
                <c:ptCount val="7"/>
                <c:pt idx="0">
                  <c:v>2020</c:v>
                </c:pt>
                <c:pt idx="1">
                  <c:v>2025</c:v>
                </c:pt>
                <c:pt idx="2">
                  <c:v>2030</c:v>
                </c:pt>
                <c:pt idx="3">
                  <c:v>2035</c:v>
                </c:pt>
                <c:pt idx="4">
                  <c:v>2040</c:v>
                </c:pt>
                <c:pt idx="5">
                  <c:v>2045</c:v>
                </c:pt>
                <c:pt idx="6">
                  <c:v>2050</c:v>
                </c:pt>
              </c:strCache>
            </c:strRef>
          </c:cat>
          <c:val>
            <c:numRef>
              <c:f>'8-a'!$B$5:$B$12</c:f>
              <c:numCache>
                <c:formatCode>General</c:formatCode>
                <c:ptCount val="7"/>
                <c:pt idx="0">
                  <c:v>1585000</c:v>
                </c:pt>
                <c:pt idx="1">
                  <c:v>1971740</c:v>
                </c:pt>
                <c:pt idx="2">
                  <c:v>1573728</c:v>
                </c:pt>
                <c:pt idx="3">
                  <c:v>1603896</c:v>
                </c:pt>
                <c:pt idx="4">
                  <c:v>1486507</c:v>
                </c:pt>
                <c:pt idx="5">
                  <c:v>1444475</c:v>
                </c:pt>
                <c:pt idx="6">
                  <c:v>1365037</c:v>
                </c:pt>
              </c:numCache>
            </c:numRef>
          </c:val>
          <c:extLst>
            <c:ext xmlns:c16="http://schemas.microsoft.com/office/drawing/2014/chart" uri="{C3380CC4-5D6E-409C-BE32-E72D297353CC}">
              <c16:uniqueId val="{00000000-1FAB-474E-A90A-71D3F6EE750A}"/>
            </c:ext>
          </c:extLst>
        </c:ser>
        <c:ser>
          <c:idx val="1"/>
          <c:order val="1"/>
          <c:tx>
            <c:strRef>
              <c:f>'8-a'!$C$3:$C$4</c:f>
              <c:strCache>
                <c:ptCount val="1"/>
                <c:pt idx="0">
                  <c:v>Pre SUV</c:v>
                </c:pt>
              </c:strCache>
            </c:strRef>
          </c:tx>
          <c:spPr>
            <a:solidFill>
              <a:schemeClr val="accent2"/>
            </a:solidFill>
            <a:ln>
              <a:noFill/>
            </a:ln>
            <a:effectLst/>
          </c:spPr>
          <c:invertIfNegative val="0"/>
          <c:cat>
            <c:strRef>
              <c:f>'8-a'!$A$5:$A$12</c:f>
              <c:strCache>
                <c:ptCount val="7"/>
                <c:pt idx="0">
                  <c:v>2020</c:v>
                </c:pt>
                <c:pt idx="1">
                  <c:v>2025</c:v>
                </c:pt>
                <c:pt idx="2">
                  <c:v>2030</c:v>
                </c:pt>
                <c:pt idx="3">
                  <c:v>2035</c:v>
                </c:pt>
                <c:pt idx="4">
                  <c:v>2040</c:v>
                </c:pt>
                <c:pt idx="5">
                  <c:v>2045</c:v>
                </c:pt>
                <c:pt idx="6">
                  <c:v>2050</c:v>
                </c:pt>
              </c:strCache>
            </c:strRef>
          </c:cat>
          <c:val>
            <c:numRef>
              <c:f>'8-a'!$C$5:$C$12</c:f>
              <c:numCache>
                <c:formatCode>General</c:formatCode>
                <c:ptCount val="7"/>
                <c:pt idx="0">
                  <c:v>710727</c:v>
                </c:pt>
                <c:pt idx="1">
                  <c:v>905738</c:v>
                </c:pt>
                <c:pt idx="2">
                  <c:v>1096640</c:v>
                </c:pt>
                <c:pt idx="3">
                  <c:v>1212502</c:v>
                </c:pt>
                <c:pt idx="4">
                  <c:v>1211652</c:v>
                </c:pt>
                <c:pt idx="5">
                  <c:v>1344371</c:v>
                </c:pt>
                <c:pt idx="6">
                  <c:v>1379596</c:v>
                </c:pt>
              </c:numCache>
            </c:numRef>
          </c:val>
          <c:extLst>
            <c:ext xmlns:c16="http://schemas.microsoft.com/office/drawing/2014/chart" uri="{C3380CC4-5D6E-409C-BE32-E72D297353CC}">
              <c16:uniqueId val="{00000001-1FAB-474E-A90A-71D3F6EE750A}"/>
            </c:ext>
          </c:extLst>
        </c:ser>
        <c:ser>
          <c:idx val="2"/>
          <c:order val="2"/>
          <c:tx>
            <c:strRef>
              <c:f>'8-a'!$D$3:$D$4</c:f>
              <c:strCache>
                <c:ptCount val="1"/>
                <c:pt idx="0">
                  <c:v>Pre truck</c:v>
                </c:pt>
              </c:strCache>
            </c:strRef>
          </c:tx>
          <c:spPr>
            <a:solidFill>
              <a:schemeClr val="accent3"/>
            </a:solidFill>
            <a:ln>
              <a:noFill/>
            </a:ln>
            <a:effectLst/>
          </c:spPr>
          <c:invertIfNegative val="0"/>
          <c:cat>
            <c:strRef>
              <c:f>'8-a'!$A$5:$A$12</c:f>
              <c:strCache>
                <c:ptCount val="7"/>
                <c:pt idx="0">
                  <c:v>2020</c:v>
                </c:pt>
                <c:pt idx="1">
                  <c:v>2025</c:v>
                </c:pt>
                <c:pt idx="2">
                  <c:v>2030</c:v>
                </c:pt>
                <c:pt idx="3">
                  <c:v>2035</c:v>
                </c:pt>
                <c:pt idx="4">
                  <c:v>2040</c:v>
                </c:pt>
                <c:pt idx="5">
                  <c:v>2045</c:v>
                </c:pt>
                <c:pt idx="6">
                  <c:v>2050</c:v>
                </c:pt>
              </c:strCache>
            </c:strRef>
          </c:cat>
          <c:val>
            <c:numRef>
              <c:f>'8-a'!$D$5:$D$12</c:f>
              <c:numCache>
                <c:formatCode>General</c:formatCode>
                <c:ptCount val="7"/>
                <c:pt idx="0">
                  <c:v>132062</c:v>
                </c:pt>
                <c:pt idx="1">
                  <c:v>132546</c:v>
                </c:pt>
                <c:pt idx="2">
                  <c:v>88349</c:v>
                </c:pt>
                <c:pt idx="3">
                  <c:v>82795</c:v>
                </c:pt>
                <c:pt idx="4">
                  <c:v>57221</c:v>
                </c:pt>
                <c:pt idx="5">
                  <c:v>67678</c:v>
                </c:pt>
                <c:pt idx="6">
                  <c:v>58531</c:v>
                </c:pt>
              </c:numCache>
            </c:numRef>
          </c:val>
          <c:extLst>
            <c:ext xmlns:c16="http://schemas.microsoft.com/office/drawing/2014/chart" uri="{C3380CC4-5D6E-409C-BE32-E72D297353CC}">
              <c16:uniqueId val="{00000002-1FAB-474E-A90A-71D3F6EE750A}"/>
            </c:ext>
          </c:extLst>
        </c:ser>
        <c:ser>
          <c:idx val="3"/>
          <c:order val="3"/>
          <c:tx>
            <c:strRef>
              <c:f>'8-a'!$E$3:$E$4</c:f>
              <c:strCache>
                <c:ptCount val="1"/>
                <c:pt idx="0">
                  <c:v>Standard car</c:v>
                </c:pt>
              </c:strCache>
            </c:strRef>
          </c:tx>
          <c:spPr>
            <a:solidFill>
              <a:schemeClr val="accent4"/>
            </a:solidFill>
            <a:ln>
              <a:noFill/>
            </a:ln>
            <a:effectLst/>
          </c:spPr>
          <c:invertIfNegative val="0"/>
          <c:cat>
            <c:strRef>
              <c:f>'8-a'!$A$5:$A$12</c:f>
              <c:strCache>
                <c:ptCount val="7"/>
                <c:pt idx="0">
                  <c:v>2020</c:v>
                </c:pt>
                <c:pt idx="1">
                  <c:v>2025</c:v>
                </c:pt>
                <c:pt idx="2">
                  <c:v>2030</c:v>
                </c:pt>
                <c:pt idx="3">
                  <c:v>2035</c:v>
                </c:pt>
                <c:pt idx="4">
                  <c:v>2040</c:v>
                </c:pt>
                <c:pt idx="5">
                  <c:v>2045</c:v>
                </c:pt>
                <c:pt idx="6">
                  <c:v>2050</c:v>
                </c:pt>
              </c:strCache>
            </c:strRef>
          </c:cat>
          <c:val>
            <c:numRef>
              <c:f>'8-a'!$E$5:$E$12</c:f>
              <c:numCache>
                <c:formatCode>General</c:formatCode>
                <c:ptCount val="7"/>
                <c:pt idx="0">
                  <c:v>4302702</c:v>
                </c:pt>
                <c:pt idx="1">
                  <c:v>5335378</c:v>
                </c:pt>
                <c:pt idx="2">
                  <c:v>4330271</c:v>
                </c:pt>
                <c:pt idx="3">
                  <c:v>4352424</c:v>
                </c:pt>
                <c:pt idx="4">
                  <c:v>4024481</c:v>
                </c:pt>
                <c:pt idx="5">
                  <c:v>3910884</c:v>
                </c:pt>
                <c:pt idx="6">
                  <c:v>3776248</c:v>
                </c:pt>
              </c:numCache>
            </c:numRef>
          </c:val>
          <c:extLst>
            <c:ext xmlns:c16="http://schemas.microsoft.com/office/drawing/2014/chart" uri="{C3380CC4-5D6E-409C-BE32-E72D297353CC}">
              <c16:uniqueId val="{00000003-1FAB-474E-A90A-71D3F6EE750A}"/>
            </c:ext>
          </c:extLst>
        </c:ser>
        <c:ser>
          <c:idx val="4"/>
          <c:order val="4"/>
          <c:tx>
            <c:strRef>
              <c:f>'8-a'!$F$3:$F$4</c:f>
              <c:strCache>
                <c:ptCount val="1"/>
                <c:pt idx="0">
                  <c:v>Standard SUV</c:v>
                </c:pt>
              </c:strCache>
            </c:strRef>
          </c:tx>
          <c:spPr>
            <a:solidFill>
              <a:schemeClr val="accent5"/>
            </a:solidFill>
            <a:ln>
              <a:noFill/>
            </a:ln>
            <a:effectLst/>
          </c:spPr>
          <c:invertIfNegative val="0"/>
          <c:cat>
            <c:strRef>
              <c:f>'8-a'!$A$5:$A$12</c:f>
              <c:strCache>
                <c:ptCount val="7"/>
                <c:pt idx="0">
                  <c:v>2020</c:v>
                </c:pt>
                <c:pt idx="1">
                  <c:v>2025</c:v>
                </c:pt>
                <c:pt idx="2">
                  <c:v>2030</c:v>
                </c:pt>
                <c:pt idx="3">
                  <c:v>2035</c:v>
                </c:pt>
                <c:pt idx="4">
                  <c:v>2040</c:v>
                </c:pt>
                <c:pt idx="5">
                  <c:v>2045</c:v>
                </c:pt>
                <c:pt idx="6">
                  <c:v>2050</c:v>
                </c:pt>
              </c:strCache>
            </c:strRef>
          </c:cat>
          <c:val>
            <c:numRef>
              <c:f>'8-a'!$F$5:$F$12</c:f>
              <c:numCache>
                <c:formatCode>General</c:formatCode>
                <c:ptCount val="7"/>
                <c:pt idx="0">
                  <c:v>4090736</c:v>
                </c:pt>
                <c:pt idx="1">
                  <c:v>5204603</c:v>
                </c:pt>
                <c:pt idx="2">
                  <c:v>6824931</c:v>
                </c:pt>
                <c:pt idx="3">
                  <c:v>7026781</c:v>
                </c:pt>
                <c:pt idx="4">
                  <c:v>7401139</c:v>
                </c:pt>
                <c:pt idx="5">
                  <c:v>7655558</c:v>
                </c:pt>
                <c:pt idx="6">
                  <c:v>7857280</c:v>
                </c:pt>
              </c:numCache>
            </c:numRef>
          </c:val>
          <c:extLst>
            <c:ext xmlns:c16="http://schemas.microsoft.com/office/drawing/2014/chart" uri="{C3380CC4-5D6E-409C-BE32-E72D297353CC}">
              <c16:uniqueId val="{00000004-1FAB-474E-A90A-71D3F6EE750A}"/>
            </c:ext>
          </c:extLst>
        </c:ser>
        <c:ser>
          <c:idx val="5"/>
          <c:order val="5"/>
          <c:tx>
            <c:strRef>
              <c:f>'8-a'!$G$3:$G$4</c:f>
              <c:strCache>
                <c:ptCount val="1"/>
                <c:pt idx="0">
                  <c:v>Standard truck</c:v>
                </c:pt>
              </c:strCache>
            </c:strRef>
          </c:tx>
          <c:spPr>
            <a:solidFill>
              <a:schemeClr val="accent6"/>
            </a:solidFill>
            <a:ln>
              <a:noFill/>
            </a:ln>
            <a:effectLst/>
          </c:spPr>
          <c:invertIfNegative val="0"/>
          <c:cat>
            <c:strRef>
              <c:f>'8-a'!$A$5:$A$12</c:f>
              <c:strCache>
                <c:ptCount val="7"/>
                <c:pt idx="0">
                  <c:v>2020</c:v>
                </c:pt>
                <c:pt idx="1">
                  <c:v>2025</c:v>
                </c:pt>
                <c:pt idx="2">
                  <c:v>2030</c:v>
                </c:pt>
                <c:pt idx="3">
                  <c:v>2035</c:v>
                </c:pt>
                <c:pt idx="4">
                  <c:v>2040</c:v>
                </c:pt>
                <c:pt idx="5">
                  <c:v>2045</c:v>
                </c:pt>
                <c:pt idx="6">
                  <c:v>2050</c:v>
                </c:pt>
              </c:strCache>
            </c:strRef>
          </c:cat>
          <c:val>
            <c:numRef>
              <c:f>'8-a'!$G$5:$G$12</c:f>
              <c:numCache>
                <c:formatCode>General</c:formatCode>
                <c:ptCount val="7"/>
                <c:pt idx="0">
                  <c:v>843692</c:v>
                </c:pt>
                <c:pt idx="1">
                  <c:v>754477</c:v>
                </c:pt>
                <c:pt idx="2">
                  <c:v>550356</c:v>
                </c:pt>
                <c:pt idx="3">
                  <c:v>473356</c:v>
                </c:pt>
                <c:pt idx="4">
                  <c:v>417807</c:v>
                </c:pt>
                <c:pt idx="5">
                  <c:v>399006</c:v>
                </c:pt>
                <c:pt idx="6">
                  <c:v>362652</c:v>
                </c:pt>
              </c:numCache>
            </c:numRef>
          </c:val>
          <c:extLst>
            <c:ext xmlns:c16="http://schemas.microsoft.com/office/drawing/2014/chart" uri="{C3380CC4-5D6E-409C-BE32-E72D297353CC}">
              <c16:uniqueId val="{00000005-1FAB-474E-A90A-71D3F6EE750A}"/>
            </c:ext>
          </c:extLst>
        </c:ser>
        <c:dLbls>
          <c:showLegendKey val="0"/>
          <c:showVal val="0"/>
          <c:showCatName val="0"/>
          <c:showSerName val="0"/>
          <c:showPercent val="0"/>
          <c:showBubbleSize val="0"/>
        </c:dLbls>
        <c:gapWidth val="150"/>
        <c:overlap val="100"/>
        <c:axId val="99956784"/>
        <c:axId val="99957768"/>
      </c:barChart>
      <c:catAx>
        <c:axId val="99956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99957768"/>
        <c:crosses val="autoZero"/>
        <c:auto val="1"/>
        <c:lblAlgn val="ctr"/>
        <c:lblOffset val="100"/>
        <c:noMultiLvlLbl val="0"/>
      </c:catAx>
      <c:valAx>
        <c:axId val="9995776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9995678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b="1"/>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[LD_Attributes_302_updated.xlsx]8-b!PivotTable2</c:name>
    <c:fmtId val="2"/>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percentStacked"/>
        <c:varyColors val="0"/>
        <c:ser>
          <c:idx val="0"/>
          <c:order val="0"/>
          <c:tx>
            <c:strRef>
              <c:f>'8-b'!$B$3:$B$4</c:f>
              <c:strCache>
                <c:ptCount val="1"/>
                <c:pt idx="0">
                  <c:v>Pre car</c:v>
                </c:pt>
              </c:strCache>
            </c:strRef>
          </c:tx>
          <c:spPr>
            <a:solidFill>
              <a:schemeClr val="accent1"/>
            </a:solidFill>
            <a:ln>
              <a:noFill/>
            </a:ln>
            <a:effectLst/>
          </c:spPr>
          <c:invertIfNegative val="0"/>
          <c:cat>
            <c:strRef>
              <c:f>'8-b'!$A$5:$A$12</c:f>
              <c:strCache>
                <c:ptCount val="7"/>
                <c:pt idx="0">
                  <c:v>2020</c:v>
                </c:pt>
                <c:pt idx="1">
                  <c:v>2025</c:v>
                </c:pt>
                <c:pt idx="2">
                  <c:v>2030</c:v>
                </c:pt>
                <c:pt idx="3">
                  <c:v>2035</c:v>
                </c:pt>
                <c:pt idx="4">
                  <c:v>2040</c:v>
                </c:pt>
                <c:pt idx="5">
                  <c:v>2045</c:v>
                </c:pt>
                <c:pt idx="6">
                  <c:v>2050</c:v>
                </c:pt>
              </c:strCache>
            </c:strRef>
          </c:cat>
          <c:val>
            <c:numRef>
              <c:f>'8-b'!$B$5:$B$12</c:f>
              <c:numCache>
                <c:formatCode>General</c:formatCode>
                <c:ptCount val="7"/>
                <c:pt idx="0">
                  <c:v>1585000</c:v>
                </c:pt>
                <c:pt idx="1">
                  <c:v>1930594</c:v>
                </c:pt>
                <c:pt idx="2">
                  <c:v>1398946</c:v>
                </c:pt>
                <c:pt idx="3">
                  <c:v>1711103</c:v>
                </c:pt>
                <c:pt idx="4">
                  <c:v>1834410</c:v>
                </c:pt>
                <c:pt idx="5">
                  <c:v>1907622</c:v>
                </c:pt>
                <c:pt idx="6">
                  <c:v>1990815</c:v>
                </c:pt>
              </c:numCache>
            </c:numRef>
          </c:val>
          <c:extLst>
            <c:ext xmlns:c16="http://schemas.microsoft.com/office/drawing/2014/chart" uri="{C3380CC4-5D6E-409C-BE32-E72D297353CC}">
              <c16:uniqueId val="{00000000-5589-4F27-B752-8F1C28ABC1AE}"/>
            </c:ext>
          </c:extLst>
        </c:ser>
        <c:ser>
          <c:idx val="1"/>
          <c:order val="1"/>
          <c:tx>
            <c:strRef>
              <c:f>'8-b'!$C$3:$C$4</c:f>
              <c:strCache>
                <c:ptCount val="1"/>
                <c:pt idx="0">
                  <c:v>Pre SUV</c:v>
                </c:pt>
              </c:strCache>
            </c:strRef>
          </c:tx>
          <c:spPr>
            <a:solidFill>
              <a:schemeClr val="accent2"/>
            </a:solidFill>
            <a:ln>
              <a:noFill/>
            </a:ln>
            <a:effectLst/>
          </c:spPr>
          <c:invertIfNegative val="0"/>
          <c:cat>
            <c:strRef>
              <c:f>'8-b'!$A$5:$A$12</c:f>
              <c:strCache>
                <c:ptCount val="7"/>
                <c:pt idx="0">
                  <c:v>2020</c:v>
                </c:pt>
                <c:pt idx="1">
                  <c:v>2025</c:v>
                </c:pt>
                <c:pt idx="2">
                  <c:v>2030</c:v>
                </c:pt>
                <c:pt idx="3">
                  <c:v>2035</c:v>
                </c:pt>
                <c:pt idx="4">
                  <c:v>2040</c:v>
                </c:pt>
                <c:pt idx="5">
                  <c:v>2045</c:v>
                </c:pt>
                <c:pt idx="6">
                  <c:v>2050</c:v>
                </c:pt>
              </c:strCache>
            </c:strRef>
          </c:cat>
          <c:val>
            <c:numRef>
              <c:f>'8-b'!$C$5:$C$12</c:f>
              <c:numCache>
                <c:formatCode>General</c:formatCode>
                <c:ptCount val="7"/>
                <c:pt idx="0">
                  <c:v>710727</c:v>
                </c:pt>
                <c:pt idx="1">
                  <c:v>926868</c:v>
                </c:pt>
                <c:pt idx="2">
                  <c:v>1288392</c:v>
                </c:pt>
                <c:pt idx="3">
                  <c:v>1126804</c:v>
                </c:pt>
                <c:pt idx="4">
                  <c:v>1060322</c:v>
                </c:pt>
                <c:pt idx="5">
                  <c:v>1064804</c:v>
                </c:pt>
                <c:pt idx="6">
                  <c:v>1073974</c:v>
                </c:pt>
              </c:numCache>
            </c:numRef>
          </c:val>
          <c:extLst>
            <c:ext xmlns:c16="http://schemas.microsoft.com/office/drawing/2014/chart" uri="{C3380CC4-5D6E-409C-BE32-E72D297353CC}">
              <c16:uniqueId val="{00000001-5589-4F27-B752-8F1C28ABC1AE}"/>
            </c:ext>
          </c:extLst>
        </c:ser>
        <c:ser>
          <c:idx val="2"/>
          <c:order val="2"/>
          <c:tx>
            <c:strRef>
              <c:f>'8-b'!$D$3:$D$4</c:f>
              <c:strCache>
                <c:ptCount val="1"/>
                <c:pt idx="0">
                  <c:v>Pre truck</c:v>
                </c:pt>
              </c:strCache>
            </c:strRef>
          </c:tx>
          <c:spPr>
            <a:solidFill>
              <a:schemeClr val="accent3"/>
            </a:solidFill>
            <a:ln>
              <a:noFill/>
            </a:ln>
            <a:effectLst/>
          </c:spPr>
          <c:invertIfNegative val="0"/>
          <c:cat>
            <c:strRef>
              <c:f>'8-b'!$A$5:$A$12</c:f>
              <c:strCache>
                <c:ptCount val="7"/>
                <c:pt idx="0">
                  <c:v>2020</c:v>
                </c:pt>
                <c:pt idx="1">
                  <c:v>2025</c:v>
                </c:pt>
                <c:pt idx="2">
                  <c:v>2030</c:v>
                </c:pt>
                <c:pt idx="3">
                  <c:v>2035</c:v>
                </c:pt>
                <c:pt idx="4">
                  <c:v>2040</c:v>
                </c:pt>
                <c:pt idx="5">
                  <c:v>2045</c:v>
                </c:pt>
                <c:pt idx="6">
                  <c:v>2050</c:v>
                </c:pt>
              </c:strCache>
            </c:strRef>
          </c:cat>
          <c:val>
            <c:numRef>
              <c:f>'8-b'!$D$5:$D$12</c:f>
              <c:numCache>
                <c:formatCode>General</c:formatCode>
                <c:ptCount val="7"/>
                <c:pt idx="0">
                  <c:v>132062</c:v>
                </c:pt>
                <c:pt idx="1">
                  <c:v>129856</c:v>
                </c:pt>
                <c:pt idx="2">
                  <c:v>76749</c:v>
                </c:pt>
                <c:pt idx="3">
                  <c:v>56881</c:v>
                </c:pt>
                <c:pt idx="4">
                  <c:v>42309</c:v>
                </c:pt>
                <c:pt idx="5">
                  <c:v>31272</c:v>
                </c:pt>
                <c:pt idx="6">
                  <c:v>28931</c:v>
                </c:pt>
              </c:numCache>
            </c:numRef>
          </c:val>
          <c:extLst>
            <c:ext xmlns:c16="http://schemas.microsoft.com/office/drawing/2014/chart" uri="{C3380CC4-5D6E-409C-BE32-E72D297353CC}">
              <c16:uniqueId val="{00000002-5589-4F27-B752-8F1C28ABC1AE}"/>
            </c:ext>
          </c:extLst>
        </c:ser>
        <c:ser>
          <c:idx val="3"/>
          <c:order val="3"/>
          <c:tx>
            <c:strRef>
              <c:f>'8-b'!$E$3:$E$4</c:f>
              <c:strCache>
                <c:ptCount val="1"/>
                <c:pt idx="0">
                  <c:v>Standard car</c:v>
                </c:pt>
              </c:strCache>
            </c:strRef>
          </c:tx>
          <c:spPr>
            <a:solidFill>
              <a:schemeClr val="accent4"/>
            </a:solidFill>
            <a:ln>
              <a:noFill/>
            </a:ln>
            <a:effectLst/>
          </c:spPr>
          <c:invertIfNegative val="0"/>
          <c:cat>
            <c:strRef>
              <c:f>'8-b'!$A$5:$A$12</c:f>
              <c:strCache>
                <c:ptCount val="7"/>
                <c:pt idx="0">
                  <c:v>2020</c:v>
                </c:pt>
                <c:pt idx="1">
                  <c:v>2025</c:v>
                </c:pt>
                <c:pt idx="2">
                  <c:v>2030</c:v>
                </c:pt>
                <c:pt idx="3">
                  <c:v>2035</c:v>
                </c:pt>
                <c:pt idx="4">
                  <c:v>2040</c:v>
                </c:pt>
                <c:pt idx="5">
                  <c:v>2045</c:v>
                </c:pt>
                <c:pt idx="6">
                  <c:v>2050</c:v>
                </c:pt>
              </c:strCache>
            </c:strRef>
          </c:cat>
          <c:val>
            <c:numRef>
              <c:f>'8-b'!$E$5:$E$12</c:f>
              <c:numCache>
                <c:formatCode>General</c:formatCode>
                <c:ptCount val="7"/>
                <c:pt idx="0">
                  <c:v>4302702</c:v>
                </c:pt>
                <c:pt idx="1">
                  <c:v>5231097</c:v>
                </c:pt>
                <c:pt idx="2">
                  <c:v>3832348</c:v>
                </c:pt>
                <c:pt idx="3">
                  <c:v>5128875</c:v>
                </c:pt>
                <c:pt idx="4">
                  <c:v>5288800</c:v>
                </c:pt>
                <c:pt idx="5">
                  <c:v>5510207</c:v>
                </c:pt>
                <c:pt idx="6">
                  <c:v>5564261</c:v>
                </c:pt>
              </c:numCache>
            </c:numRef>
          </c:val>
          <c:extLst>
            <c:ext xmlns:c16="http://schemas.microsoft.com/office/drawing/2014/chart" uri="{C3380CC4-5D6E-409C-BE32-E72D297353CC}">
              <c16:uniqueId val="{00000003-5589-4F27-B752-8F1C28ABC1AE}"/>
            </c:ext>
          </c:extLst>
        </c:ser>
        <c:ser>
          <c:idx val="4"/>
          <c:order val="4"/>
          <c:tx>
            <c:strRef>
              <c:f>'8-b'!$F$3:$F$4</c:f>
              <c:strCache>
                <c:ptCount val="1"/>
                <c:pt idx="0">
                  <c:v>Standard SUV</c:v>
                </c:pt>
              </c:strCache>
            </c:strRef>
          </c:tx>
          <c:spPr>
            <a:solidFill>
              <a:schemeClr val="accent5"/>
            </a:solidFill>
            <a:ln>
              <a:noFill/>
            </a:ln>
            <a:effectLst/>
          </c:spPr>
          <c:invertIfNegative val="0"/>
          <c:cat>
            <c:strRef>
              <c:f>'8-b'!$A$5:$A$12</c:f>
              <c:strCache>
                <c:ptCount val="7"/>
                <c:pt idx="0">
                  <c:v>2020</c:v>
                </c:pt>
                <c:pt idx="1">
                  <c:v>2025</c:v>
                </c:pt>
                <c:pt idx="2">
                  <c:v>2030</c:v>
                </c:pt>
                <c:pt idx="3">
                  <c:v>2035</c:v>
                </c:pt>
                <c:pt idx="4">
                  <c:v>2040</c:v>
                </c:pt>
                <c:pt idx="5">
                  <c:v>2045</c:v>
                </c:pt>
                <c:pt idx="6">
                  <c:v>2050</c:v>
                </c:pt>
              </c:strCache>
            </c:strRef>
          </c:cat>
          <c:val>
            <c:numRef>
              <c:f>'8-b'!$F$5:$F$12</c:f>
              <c:numCache>
                <c:formatCode>General</c:formatCode>
                <c:ptCount val="7"/>
                <c:pt idx="0">
                  <c:v>4090736</c:v>
                </c:pt>
                <c:pt idx="1">
                  <c:v>5322637</c:v>
                </c:pt>
                <c:pt idx="2">
                  <c:v>7348468</c:v>
                </c:pt>
                <c:pt idx="3">
                  <c:v>6408420</c:v>
                </c:pt>
                <c:pt idx="4">
                  <c:v>6202497</c:v>
                </c:pt>
                <c:pt idx="5">
                  <c:v>6265808</c:v>
                </c:pt>
                <c:pt idx="6">
                  <c:v>6105772</c:v>
                </c:pt>
              </c:numCache>
            </c:numRef>
          </c:val>
          <c:extLst>
            <c:ext xmlns:c16="http://schemas.microsoft.com/office/drawing/2014/chart" uri="{C3380CC4-5D6E-409C-BE32-E72D297353CC}">
              <c16:uniqueId val="{00000004-5589-4F27-B752-8F1C28ABC1AE}"/>
            </c:ext>
          </c:extLst>
        </c:ser>
        <c:ser>
          <c:idx val="5"/>
          <c:order val="5"/>
          <c:tx>
            <c:strRef>
              <c:f>'8-b'!$G$3:$G$4</c:f>
              <c:strCache>
                <c:ptCount val="1"/>
                <c:pt idx="0">
                  <c:v>Standard truck</c:v>
                </c:pt>
              </c:strCache>
            </c:strRef>
          </c:tx>
          <c:spPr>
            <a:solidFill>
              <a:schemeClr val="accent6"/>
            </a:solidFill>
            <a:ln>
              <a:noFill/>
            </a:ln>
            <a:effectLst/>
          </c:spPr>
          <c:invertIfNegative val="0"/>
          <c:cat>
            <c:strRef>
              <c:f>'8-b'!$A$5:$A$12</c:f>
              <c:strCache>
                <c:ptCount val="7"/>
                <c:pt idx="0">
                  <c:v>2020</c:v>
                </c:pt>
                <c:pt idx="1">
                  <c:v>2025</c:v>
                </c:pt>
                <c:pt idx="2">
                  <c:v>2030</c:v>
                </c:pt>
                <c:pt idx="3">
                  <c:v>2035</c:v>
                </c:pt>
                <c:pt idx="4">
                  <c:v>2040</c:v>
                </c:pt>
                <c:pt idx="5">
                  <c:v>2045</c:v>
                </c:pt>
                <c:pt idx="6">
                  <c:v>2050</c:v>
                </c:pt>
              </c:strCache>
            </c:strRef>
          </c:cat>
          <c:val>
            <c:numRef>
              <c:f>'8-b'!$G$5:$G$12</c:f>
              <c:numCache>
                <c:formatCode>General</c:formatCode>
                <c:ptCount val="7"/>
                <c:pt idx="0">
                  <c:v>843692</c:v>
                </c:pt>
                <c:pt idx="1">
                  <c:v>741805</c:v>
                </c:pt>
                <c:pt idx="2">
                  <c:v>475717</c:v>
                </c:pt>
                <c:pt idx="3">
                  <c:v>379399</c:v>
                </c:pt>
                <c:pt idx="4">
                  <c:v>277001</c:v>
                </c:pt>
                <c:pt idx="5">
                  <c:v>183990</c:v>
                </c:pt>
                <c:pt idx="6">
                  <c:v>176110</c:v>
                </c:pt>
              </c:numCache>
            </c:numRef>
          </c:val>
          <c:extLst>
            <c:ext xmlns:c16="http://schemas.microsoft.com/office/drawing/2014/chart" uri="{C3380CC4-5D6E-409C-BE32-E72D297353CC}">
              <c16:uniqueId val="{00000005-5589-4F27-B752-8F1C28ABC1AE}"/>
            </c:ext>
          </c:extLst>
        </c:ser>
        <c:dLbls>
          <c:showLegendKey val="0"/>
          <c:showVal val="0"/>
          <c:showCatName val="0"/>
          <c:showSerName val="0"/>
          <c:showPercent val="0"/>
          <c:showBubbleSize val="0"/>
        </c:dLbls>
        <c:gapWidth val="150"/>
        <c:overlap val="100"/>
        <c:axId val="551975504"/>
        <c:axId val="551980096"/>
      </c:barChart>
      <c:catAx>
        <c:axId val="551975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551980096"/>
        <c:crosses val="autoZero"/>
        <c:auto val="1"/>
        <c:lblAlgn val="ctr"/>
        <c:lblOffset val="100"/>
        <c:noMultiLvlLbl val="0"/>
      </c:catAx>
      <c:valAx>
        <c:axId val="5519800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5519755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b="1"/>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Fuel Converter Power (kW)</a:t>
            </a:r>
          </a:p>
        </c:rich>
      </c:tx>
      <c:overlay val="0"/>
    </c:title>
    <c:autoTitleDeleted val="0"/>
    <c:plotArea>
      <c:layout/>
      <c:scatterChart>
        <c:scatterStyle val="lineMarker"/>
        <c:varyColors val="0"/>
        <c:ser>
          <c:idx val="0"/>
          <c:order val="0"/>
          <c:tx>
            <c:v>Standard</c:v>
          </c:tx>
          <c:spPr>
            <a:ln>
              <a:prstDash val="solid"/>
            </a:ln>
          </c:spPr>
          <c:marker>
            <c:symbol val="none"/>
          </c:marker>
          <c:xVal>
            <c:numRef>
              <c:f>'4-a'!$B$5:$H$5</c:f>
              <c:numCache>
                <c:formatCode>General</c:formatCode>
                <c:ptCount val="7"/>
                <c:pt idx="0">
                  <c:v>2020</c:v>
                </c:pt>
                <c:pt idx="1">
                  <c:v>2025</c:v>
                </c:pt>
                <c:pt idx="2">
                  <c:v>2030</c:v>
                </c:pt>
                <c:pt idx="3">
                  <c:v>2035</c:v>
                </c:pt>
                <c:pt idx="4">
                  <c:v>2040</c:v>
                </c:pt>
                <c:pt idx="5">
                  <c:v>2045</c:v>
                </c:pt>
                <c:pt idx="6">
                  <c:v>2050</c:v>
                </c:pt>
              </c:numCache>
            </c:numRef>
          </c:xVal>
          <c:yVal>
            <c:numRef>
              <c:f>'4-a'!$B$8:$H$8</c:f>
              <c:numCache>
                <c:formatCode>General</c:formatCode>
                <c:ptCount val="7"/>
                <c:pt idx="0">
                  <c:v>#N/A</c:v>
                </c:pt>
                <c:pt idx="1">
                  <c:v>0</c:v>
                </c:pt>
                <c:pt idx="2">
                  <c:v>0</c:v>
                </c:pt>
                <c:pt idx="3">
                  <c:v>0</c:v>
                </c:pt>
                <c:pt idx="4">
                  <c:v>0</c:v>
                </c:pt>
                <c:pt idx="5">
                  <c:v>0</c:v>
                </c:pt>
                <c:pt idx="6">
                  <c:v>0</c:v>
                </c:pt>
              </c:numCache>
            </c:numRef>
          </c:yVal>
          <c:smooth val="0"/>
          <c:extLst>
            <c:ext xmlns:c16="http://schemas.microsoft.com/office/drawing/2014/chart" uri="{C3380CC4-5D6E-409C-BE32-E72D297353CC}">
              <c16:uniqueId val="{00000000-8121-44D8-BBB8-CE7E2A056DFA}"/>
            </c:ext>
          </c:extLst>
        </c:ser>
        <c:ser>
          <c:idx val="1"/>
          <c:order val="1"/>
          <c:tx>
            <c:v>Premium</c:v>
          </c:tx>
          <c:spPr>
            <a:ln>
              <a:prstDash val="solid"/>
            </a:ln>
          </c:spPr>
          <c:marker>
            <c:symbol val="none"/>
          </c:marker>
          <c:xVal>
            <c:numRef>
              <c:f>'4-a'!$I$5:$O$5</c:f>
              <c:numCache>
                <c:formatCode>General</c:formatCode>
                <c:ptCount val="7"/>
                <c:pt idx="0">
                  <c:v>2020</c:v>
                </c:pt>
                <c:pt idx="1">
                  <c:v>2025</c:v>
                </c:pt>
                <c:pt idx="2">
                  <c:v>2030</c:v>
                </c:pt>
                <c:pt idx="3">
                  <c:v>2035</c:v>
                </c:pt>
                <c:pt idx="4">
                  <c:v>2040</c:v>
                </c:pt>
                <c:pt idx="5">
                  <c:v>2045</c:v>
                </c:pt>
                <c:pt idx="6">
                  <c:v>2050</c:v>
                </c:pt>
              </c:numCache>
            </c:numRef>
          </c:xVal>
          <c:yVal>
            <c:numRef>
              <c:f>'4-a'!$I$8:$O$8</c:f>
              <c:numCache>
                <c:formatCode>General</c:formatCode>
                <c:ptCount val="7"/>
                <c:pt idx="0">
                  <c:v>0</c:v>
                </c:pt>
                <c:pt idx="1">
                  <c:v>0</c:v>
                </c:pt>
                <c:pt idx="2">
                  <c:v>0</c:v>
                </c:pt>
                <c:pt idx="3">
                  <c:v>0</c:v>
                </c:pt>
                <c:pt idx="4">
                  <c:v>0</c:v>
                </c:pt>
                <c:pt idx="5">
                  <c:v>0</c:v>
                </c:pt>
                <c:pt idx="6">
                  <c:v>0</c:v>
                </c:pt>
              </c:numCache>
            </c:numRef>
          </c:yVal>
          <c:smooth val="0"/>
          <c:extLst>
            <c:ext xmlns:c16="http://schemas.microsoft.com/office/drawing/2014/chart" uri="{C3380CC4-5D6E-409C-BE32-E72D297353CC}">
              <c16:uniqueId val="{00000001-8121-44D8-BBB8-CE7E2A056DFA}"/>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kW</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CD Electric Consumption (kWh/mile)</a:t>
            </a:r>
          </a:p>
        </c:rich>
      </c:tx>
      <c:overlay val="0"/>
    </c:title>
    <c:autoTitleDeleted val="0"/>
    <c:plotArea>
      <c:layout/>
      <c:scatterChart>
        <c:scatterStyle val="lineMarker"/>
        <c:varyColors val="0"/>
        <c:ser>
          <c:idx val="0"/>
          <c:order val="0"/>
          <c:tx>
            <c:v>Standard</c:v>
          </c:tx>
          <c:spPr>
            <a:ln>
              <a:prstDash val="solid"/>
            </a:ln>
          </c:spPr>
          <c:marker>
            <c:symbol val="none"/>
          </c:marker>
          <c:xVal>
            <c:numRef>
              <c:f>'4-a'!$B$5:$H$5</c:f>
              <c:numCache>
                <c:formatCode>General</c:formatCode>
                <c:ptCount val="7"/>
                <c:pt idx="0">
                  <c:v>2020</c:v>
                </c:pt>
                <c:pt idx="1">
                  <c:v>2025</c:v>
                </c:pt>
                <c:pt idx="2">
                  <c:v>2030</c:v>
                </c:pt>
                <c:pt idx="3">
                  <c:v>2035</c:v>
                </c:pt>
                <c:pt idx="4">
                  <c:v>2040</c:v>
                </c:pt>
                <c:pt idx="5">
                  <c:v>2045</c:v>
                </c:pt>
                <c:pt idx="6">
                  <c:v>2050</c:v>
                </c:pt>
              </c:numCache>
            </c:numRef>
          </c:xVal>
          <c:yVal>
            <c:numRef>
              <c:f>'4-a'!$B$9:$H$9</c:f>
              <c:numCache>
                <c:formatCode>General</c:formatCode>
                <c:ptCount val="7"/>
                <c:pt idx="0">
                  <c:v>#N/A</c:v>
                </c:pt>
                <c:pt idx="1">
                  <c:v>0.32218781013420772</c:v>
                </c:pt>
                <c:pt idx="2">
                  <c:v>0.28155909621621622</c:v>
                </c:pt>
                <c:pt idx="3">
                  <c:v>0.28180664249203619</c:v>
                </c:pt>
                <c:pt idx="4">
                  <c:v>0.2846135991982221</c:v>
                </c:pt>
                <c:pt idx="5">
                  <c:v>0.2842772058835733</c:v>
                </c:pt>
                <c:pt idx="6">
                  <c:v>0.2826837489678421</c:v>
                </c:pt>
              </c:numCache>
            </c:numRef>
          </c:yVal>
          <c:smooth val="0"/>
          <c:extLst>
            <c:ext xmlns:c16="http://schemas.microsoft.com/office/drawing/2014/chart" uri="{C3380CC4-5D6E-409C-BE32-E72D297353CC}">
              <c16:uniqueId val="{00000000-42D8-4029-88A9-C398976A866F}"/>
            </c:ext>
          </c:extLst>
        </c:ser>
        <c:ser>
          <c:idx val="1"/>
          <c:order val="1"/>
          <c:tx>
            <c:v>Premium</c:v>
          </c:tx>
          <c:spPr>
            <a:ln>
              <a:prstDash val="solid"/>
            </a:ln>
          </c:spPr>
          <c:marker>
            <c:symbol val="none"/>
          </c:marker>
          <c:xVal>
            <c:numRef>
              <c:f>'4-a'!$I$5:$O$5</c:f>
              <c:numCache>
                <c:formatCode>General</c:formatCode>
                <c:ptCount val="7"/>
                <c:pt idx="0">
                  <c:v>2020</c:v>
                </c:pt>
                <c:pt idx="1">
                  <c:v>2025</c:v>
                </c:pt>
                <c:pt idx="2">
                  <c:v>2030</c:v>
                </c:pt>
                <c:pt idx="3">
                  <c:v>2035</c:v>
                </c:pt>
                <c:pt idx="4">
                  <c:v>2040</c:v>
                </c:pt>
                <c:pt idx="5">
                  <c:v>2045</c:v>
                </c:pt>
                <c:pt idx="6">
                  <c:v>2050</c:v>
                </c:pt>
              </c:numCache>
            </c:numRef>
          </c:xVal>
          <c:yVal>
            <c:numRef>
              <c:f>'4-a'!$I$9:$O$9</c:f>
              <c:numCache>
                <c:formatCode>General</c:formatCode>
                <c:ptCount val="7"/>
                <c:pt idx="0">
                  <c:v>0.39098043646694219</c:v>
                </c:pt>
                <c:pt idx="1">
                  <c:v>0.33409929085838952</c:v>
                </c:pt>
                <c:pt idx="2">
                  <c:v>0.3647475734310146</c:v>
                </c:pt>
                <c:pt idx="3">
                  <c:v>0.34403712987669699</c:v>
                </c:pt>
                <c:pt idx="4">
                  <c:v>0.3408825658789939</c:v>
                </c:pt>
                <c:pt idx="5">
                  <c:v>0.3317409457093925</c:v>
                </c:pt>
                <c:pt idx="6">
                  <c:v>0.32919353241777</c:v>
                </c:pt>
              </c:numCache>
            </c:numRef>
          </c:yVal>
          <c:smooth val="0"/>
          <c:extLst>
            <c:ext xmlns:c16="http://schemas.microsoft.com/office/drawing/2014/chart" uri="{C3380CC4-5D6E-409C-BE32-E72D297353CC}">
              <c16:uniqueId val="{00000001-42D8-4029-88A9-C398976A866F}"/>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kWh/mile</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Charge Sustaining FE (MPG)</a:t>
            </a:r>
          </a:p>
        </c:rich>
      </c:tx>
      <c:overlay val="0"/>
    </c:title>
    <c:autoTitleDeleted val="0"/>
    <c:plotArea>
      <c:layout/>
      <c:scatterChart>
        <c:scatterStyle val="lineMarker"/>
        <c:varyColors val="0"/>
        <c:ser>
          <c:idx val="0"/>
          <c:order val="0"/>
          <c:tx>
            <c:v>Standard</c:v>
          </c:tx>
          <c:spPr>
            <a:ln>
              <a:prstDash val="solid"/>
            </a:ln>
          </c:spPr>
          <c:marker>
            <c:symbol val="none"/>
          </c:marker>
          <c:xVal>
            <c:numRef>
              <c:f>'4-a'!$B$5:$H$5</c:f>
              <c:numCache>
                <c:formatCode>General</c:formatCode>
                <c:ptCount val="7"/>
                <c:pt idx="0">
                  <c:v>2020</c:v>
                </c:pt>
                <c:pt idx="1">
                  <c:v>2025</c:v>
                </c:pt>
                <c:pt idx="2">
                  <c:v>2030</c:v>
                </c:pt>
                <c:pt idx="3">
                  <c:v>2035</c:v>
                </c:pt>
                <c:pt idx="4">
                  <c:v>2040</c:v>
                </c:pt>
                <c:pt idx="5">
                  <c:v>2045</c:v>
                </c:pt>
                <c:pt idx="6">
                  <c:v>2050</c:v>
                </c:pt>
              </c:numCache>
            </c:numRef>
          </c:xVal>
          <c:yVal>
            <c:numRef>
              <c:f>'4-a'!$B$10:$H$10</c:f>
              <c:numCache>
                <c:formatCode>General</c:formatCode>
                <c:ptCount val="7"/>
                <c:pt idx="0">
                  <c:v>#N/A</c:v>
                </c:pt>
                <c:pt idx="1">
                  <c:v>0</c:v>
                </c:pt>
                <c:pt idx="2">
                  <c:v>0</c:v>
                </c:pt>
                <c:pt idx="3">
                  <c:v>0</c:v>
                </c:pt>
                <c:pt idx="4">
                  <c:v>0</c:v>
                </c:pt>
                <c:pt idx="5">
                  <c:v>0</c:v>
                </c:pt>
                <c:pt idx="6">
                  <c:v>0</c:v>
                </c:pt>
              </c:numCache>
            </c:numRef>
          </c:yVal>
          <c:smooth val="0"/>
          <c:extLst>
            <c:ext xmlns:c16="http://schemas.microsoft.com/office/drawing/2014/chart" uri="{C3380CC4-5D6E-409C-BE32-E72D297353CC}">
              <c16:uniqueId val="{00000000-18E1-487A-BBB0-71D8DCEB55BC}"/>
            </c:ext>
          </c:extLst>
        </c:ser>
        <c:ser>
          <c:idx val="1"/>
          <c:order val="1"/>
          <c:tx>
            <c:v>Premium</c:v>
          </c:tx>
          <c:spPr>
            <a:ln>
              <a:prstDash val="solid"/>
            </a:ln>
          </c:spPr>
          <c:marker>
            <c:symbol val="none"/>
          </c:marker>
          <c:xVal>
            <c:numRef>
              <c:f>'4-a'!$I$5:$O$5</c:f>
              <c:numCache>
                <c:formatCode>General</c:formatCode>
                <c:ptCount val="7"/>
                <c:pt idx="0">
                  <c:v>2020</c:v>
                </c:pt>
                <c:pt idx="1">
                  <c:v>2025</c:v>
                </c:pt>
                <c:pt idx="2">
                  <c:v>2030</c:v>
                </c:pt>
                <c:pt idx="3">
                  <c:v>2035</c:v>
                </c:pt>
                <c:pt idx="4">
                  <c:v>2040</c:v>
                </c:pt>
                <c:pt idx="5">
                  <c:v>2045</c:v>
                </c:pt>
                <c:pt idx="6">
                  <c:v>2050</c:v>
                </c:pt>
              </c:numCache>
            </c:numRef>
          </c:xVal>
          <c:yVal>
            <c:numRef>
              <c:f>'4-a'!$I$10:$O$10</c:f>
              <c:numCache>
                <c:formatCode>General</c:formatCode>
                <c:ptCount val="7"/>
                <c:pt idx="0">
                  <c:v>0</c:v>
                </c:pt>
                <c:pt idx="1">
                  <c:v>0</c:v>
                </c:pt>
                <c:pt idx="2">
                  <c:v>0</c:v>
                </c:pt>
                <c:pt idx="3">
                  <c:v>0</c:v>
                </c:pt>
                <c:pt idx="4">
                  <c:v>0</c:v>
                </c:pt>
                <c:pt idx="5">
                  <c:v>0</c:v>
                </c:pt>
                <c:pt idx="6">
                  <c:v>0</c:v>
                </c:pt>
              </c:numCache>
            </c:numRef>
          </c:yVal>
          <c:smooth val="0"/>
          <c:extLst>
            <c:ext xmlns:c16="http://schemas.microsoft.com/office/drawing/2014/chart" uri="{C3380CC4-5D6E-409C-BE32-E72D297353CC}">
              <c16:uniqueId val="{00000001-18E1-487A-BBB0-71D8DCEB55BC}"/>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MPG</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Distance Avg. Fuel Economy (MPGe)</a:t>
            </a:r>
          </a:p>
        </c:rich>
      </c:tx>
      <c:overlay val="0"/>
    </c:title>
    <c:autoTitleDeleted val="0"/>
    <c:plotArea>
      <c:layout/>
      <c:scatterChart>
        <c:scatterStyle val="lineMarker"/>
        <c:varyColors val="0"/>
        <c:ser>
          <c:idx val="0"/>
          <c:order val="0"/>
          <c:tx>
            <c:v>Standard</c:v>
          </c:tx>
          <c:spPr>
            <a:ln>
              <a:prstDash val="solid"/>
            </a:ln>
          </c:spPr>
          <c:marker>
            <c:symbol val="none"/>
          </c:marker>
          <c:xVal>
            <c:numRef>
              <c:f>'4-a'!$B$5:$H$5</c:f>
              <c:numCache>
                <c:formatCode>General</c:formatCode>
                <c:ptCount val="7"/>
                <c:pt idx="0">
                  <c:v>2020</c:v>
                </c:pt>
                <c:pt idx="1">
                  <c:v>2025</c:v>
                </c:pt>
                <c:pt idx="2">
                  <c:v>2030</c:v>
                </c:pt>
                <c:pt idx="3">
                  <c:v>2035</c:v>
                </c:pt>
                <c:pt idx="4">
                  <c:v>2040</c:v>
                </c:pt>
                <c:pt idx="5">
                  <c:v>2045</c:v>
                </c:pt>
                <c:pt idx="6">
                  <c:v>2050</c:v>
                </c:pt>
              </c:numCache>
            </c:numRef>
          </c:xVal>
          <c:yVal>
            <c:numRef>
              <c:f>'4-a'!$B$11:$H$11</c:f>
              <c:numCache>
                <c:formatCode>General</c:formatCode>
                <c:ptCount val="7"/>
                <c:pt idx="0">
                  <c:v>#N/A</c:v>
                </c:pt>
                <c:pt idx="1">
                  <c:v>104.6284152896972</c:v>
                </c:pt>
                <c:pt idx="2">
                  <c:v>119.72619763672367</c:v>
                </c:pt>
                <c:pt idx="3">
                  <c:v>119.62102703435261</c:v>
                </c:pt>
                <c:pt idx="4">
                  <c:v>118.44128353305535</c:v>
                </c:pt>
                <c:pt idx="5">
                  <c:v>118.5814384773644</c:v>
                </c:pt>
                <c:pt idx="6">
                  <c:v>119.24986888381343</c:v>
                </c:pt>
              </c:numCache>
            </c:numRef>
          </c:yVal>
          <c:smooth val="0"/>
          <c:extLst>
            <c:ext xmlns:c16="http://schemas.microsoft.com/office/drawing/2014/chart" uri="{C3380CC4-5D6E-409C-BE32-E72D297353CC}">
              <c16:uniqueId val="{00000000-E449-4DA6-AF9A-9E376F507F34}"/>
            </c:ext>
          </c:extLst>
        </c:ser>
        <c:ser>
          <c:idx val="1"/>
          <c:order val="1"/>
          <c:tx>
            <c:v>Premium</c:v>
          </c:tx>
          <c:spPr>
            <a:ln>
              <a:prstDash val="solid"/>
            </a:ln>
          </c:spPr>
          <c:marker>
            <c:symbol val="none"/>
          </c:marker>
          <c:xVal>
            <c:numRef>
              <c:f>'4-a'!$I$5:$O$5</c:f>
              <c:numCache>
                <c:formatCode>General</c:formatCode>
                <c:ptCount val="7"/>
                <c:pt idx="0">
                  <c:v>2020</c:v>
                </c:pt>
                <c:pt idx="1">
                  <c:v>2025</c:v>
                </c:pt>
                <c:pt idx="2">
                  <c:v>2030</c:v>
                </c:pt>
                <c:pt idx="3">
                  <c:v>2035</c:v>
                </c:pt>
                <c:pt idx="4">
                  <c:v>2040</c:v>
                </c:pt>
                <c:pt idx="5">
                  <c:v>2045</c:v>
                </c:pt>
                <c:pt idx="6">
                  <c:v>2050</c:v>
                </c:pt>
              </c:numCache>
            </c:numRef>
          </c:xVal>
          <c:yVal>
            <c:numRef>
              <c:f>'4-a'!$I$11:$O$11</c:f>
              <c:numCache>
                <c:formatCode>General</c:formatCode>
                <c:ptCount val="7"/>
                <c:pt idx="0">
                  <c:v>86.219147701141338</c:v>
                </c:pt>
                <c:pt idx="1">
                  <c:v>100.89814891073276</c:v>
                </c:pt>
                <c:pt idx="2">
                  <c:v>92.420080229473101</c:v>
                </c:pt>
                <c:pt idx="3">
                  <c:v>97.983610118133697</c:v>
                </c:pt>
                <c:pt idx="4">
                  <c:v>98.890361004752407</c:v>
                </c:pt>
                <c:pt idx="5">
                  <c:v>101.61543347600573</c:v>
                </c:pt>
                <c:pt idx="6">
                  <c:v>102.40176880881006</c:v>
                </c:pt>
              </c:numCache>
            </c:numRef>
          </c:yVal>
          <c:smooth val="0"/>
          <c:extLst>
            <c:ext xmlns:c16="http://schemas.microsoft.com/office/drawing/2014/chart" uri="{C3380CC4-5D6E-409C-BE32-E72D297353CC}">
              <c16:uniqueId val="{00000001-E449-4DA6-AF9A-9E376F507F34}"/>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MPGe</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Electric Range (miles)</a:t>
            </a:r>
          </a:p>
        </c:rich>
      </c:tx>
      <c:overlay val="0"/>
    </c:title>
    <c:autoTitleDeleted val="0"/>
    <c:plotArea>
      <c:layout/>
      <c:scatterChart>
        <c:scatterStyle val="lineMarker"/>
        <c:varyColors val="0"/>
        <c:ser>
          <c:idx val="0"/>
          <c:order val="0"/>
          <c:tx>
            <c:v>Standard</c:v>
          </c:tx>
          <c:spPr>
            <a:ln>
              <a:prstDash val="solid"/>
            </a:ln>
          </c:spPr>
          <c:marker>
            <c:symbol val="none"/>
          </c:marker>
          <c:xVal>
            <c:numRef>
              <c:f>'4-a'!$B$5:$H$5</c:f>
              <c:numCache>
                <c:formatCode>General</c:formatCode>
                <c:ptCount val="7"/>
                <c:pt idx="0">
                  <c:v>2020</c:v>
                </c:pt>
                <c:pt idx="1">
                  <c:v>2025</c:v>
                </c:pt>
                <c:pt idx="2">
                  <c:v>2030</c:v>
                </c:pt>
                <c:pt idx="3">
                  <c:v>2035</c:v>
                </c:pt>
                <c:pt idx="4">
                  <c:v>2040</c:v>
                </c:pt>
                <c:pt idx="5">
                  <c:v>2045</c:v>
                </c:pt>
                <c:pt idx="6">
                  <c:v>2050</c:v>
                </c:pt>
              </c:numCache>
            </c:numRef>
          </c:xVal>
          <c:yVal>
            <c:numRef>
              <c:f>'4-a'!$B$12:$H$12</c:f>
              <c:numCache>
                <c:formatCode>General</c:formatCode>
                <c:ptCount val="7"/>
                <c:pt idx="0">
                  <c:v>#N/A</c:v>
                </c:pt>
                <c:pt idx="1">
                  <c:v>237.6632447102516</c:v>
                </c:pt>
                <c:pt idx="2">
                  <c:v>309.0412</c:v>
                </c:pt>
                <c:pt idx="3">
                  <c:v>311.34410818192453</c:v>
                </c:pt>
                <c:pt idx="4">
                  <c:v>313.68816767615152</c:v>
                </c:pt>
                <c:pt idx="5">
                  <c:v>317.26163334607622</c:v>
                </c:pt>
                <c:pt idx="6">
                  <c:v>319.34159817591711</c:v>
                </c:pt>
              </c:numCache>
            </c:numRef>
          </c:yVal>
          <c:smooth val="0"/>
          <c:extLst>
            <c:ext xmlns:c16="http://schemas.microsoft.com/office/drawing/2014/chart" uri="{C3380CC4-5D6E-409C-BE32-E72D297353CC}">
              <c16:uniqueId val="{00000000-083F-478C-B06C-4CD4D37853E4}"/>
            </c:ext>
          </c:extLst>
        </c:ser>
        <c:ser>
          <c:idx val="1"/>
          <c:order val="1"/>
          <c:tx>
            <c:v>Premium</c:v>
          </c:tx>
          <c:spPr>
            <a:ln>
              <a:prstDash val="solid"/>
            </a:ln>
          </c:spPr>
          <c:marker>
            <c:symbol val="none"/>
          </c:marker>
          <c:xVal>
            <c:numRef>
              <c:f>'4-a'!$I$5:$O$5</c:f>
              <c:numCache>
                <c:formatCode>General</c:formatCode>
                <c:ptCount val="7"/>
                <c:pt idx="0">
                  <c:v>2020</c:v>
                </c:pt>
                <c:pt idx="1">
                  <c:v>2025</c:v>
                </c:pt>
                <c:pt idx="2">
                  <c:v>2030</c:v>
                </c:pt>
                <c:pt idx="3">
                  <c:v>2035</c:v>
                </c:pt>
                <c:pt idx="4">
                  <c:v>2040</c:v>
                </c:pt>
                <c:pt idx="5">
                  <c:v>2045</c:v>
                </c:pt>
                <c:pt idx="6">
                  <c:v>2050</c:v>
                </c:pt>
              </c:numCache>
            </c:numRef>
          </c:xVal>
          <c:yVal>
            <c:numRef>
              <c:f>'4-a'!$I$12:$O$12</c:f>
              <c:numCache>
                <c:formatCode>General</c:formatCode>
                <c:ptCount val="7"/>
                <c:pt idx="0">
                  <c:v>233.41244834710739</c:v>
                </c:pt>
                <c:pt idx="1">
                  <c:v>324.88725724105018</c:v>
                </c:pt>
                <c:pt idx="2">
                  <c:v>361.34090340635998</c:v>
                </c:pt>
                <c:pt idx="3">
                  <c:v>366.15109616330523</c:v>
                </c:pt>
                <c:pt idx="4">
                  <c:v>384.87482322335433</c:v>
                </c:pt>
                <c:pt idx="5">
                  <c:v>386.62682007644702</c:v>
                </c:pt>
                <c:pt idx="6">
                  <c:v>391.51377167637708</c:v>
                </c:pt>
              </c:numCache>
            </c:numRef>
          </c:yVal>
          <c:smooth val="0"/>
          <c:extLst>
            <c:ext xmlns:c16="http://schemas.microsoft.com/office/drawing/2014/chart" uri="{C3380CC4-5D6E-409C-BE32-E72D297353CC}">
              <c16:uniqueId val="{00000001-083F-478C-B06C-4CD4D37853E4}"/>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 miles </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MSRP</a:t>
            </a:r>
          </a:p>
        </c:rich>
      </c:tx>
      <c:overlay val="0"/>
    </c:title>
    <c:autoTitleDeleted val="0"/>
    <c:plotArea>
      <c:layout/>
      <c:scatterChart>
        <c:scatterStyle val="lineMarker"/>
        <c:varyColors val="0"/>
        <c:ser>
          <c:idx val="0"/>
          <c:order val="0"/>
          <c:tx>
            <c:v>Standard</c:v>
          </c:tx>
          <c:spPr>
            <a:ln>
              <a:prstDash val="solid"/>
            </a:ln>
          </c:spPr>
          <c:marker>
            <c:symbol val="none"/>
          </c:marker>
          <c:xVal>
            <c:numRef>
              <c:f>'4-a'!$B$5:$H$5</c:f>
              <c:numCache>
                <c:formatCode>General</c:formatCode>
                <c:ptCount val="7"/>
                <c:pt idx="0">
                  <c:v>2020</c:v>
                </c:pt>
                <c:pt idx="1">
                  <c:v>2025</c:v>
                </c:pt>
                <c:pt idx="2">
                  <c:v>2030</c:v>
                </c:pt>
                <c:pt idx="3">
                  <c:v>2035</c:v>
                </c:pt>
                <c:pt idx="4">
                  <c:v>2040</c:v>
                </c:pt>
                <c:pt idx="5">
                  <c:v>2045</c:v>
                </c:pt>
                <c:pt idx="6">
                  <c:v>2050</c:v>
                </c:pt>
              </c:numCache>
            </c:numRef>
          </c:xVal>
          <c:yVal>
            <c:numRef>
              <c:f>'4-a'!$B$13:$H$13</c:f>
              <c:numCache>
                <c:formatCode>General</c:formatCode>
                <c:ptCount val="7"/>
                <c:pt idx="0">
                  <c:v>#N/A</c:v>
                </c:pt>
                <c:pt idx="1">
                  <c:v>42426.567287090344</c:v>
                </c:pt>
                <c:pt idx="2">
                  <c:v>45179.551483243253</c:v>
                </c:pt>
                <c:pt idx="3">
                  <c:v>44970.124278093477</c:v>
                </c:pt>
                <c:pt idx="4">
                  <c:v>44830.995328423887</c:v>
                </c:pt>
                <c:pt idx="5">
                  <c:v>44847.280231817698</c:v>
                </c:pt>
                <c:pt idx="6">
                  <c:v>44752.312897437027</c:v>
                </c:pt>
              </c:numCache>
            </c:numRef>
          </c:yVal>
          <c:smooth val="0"/>
          <c:extLst>
            <c:ext xmlns:c16="http://schemas.microsoft.com/office/drawing/2014/chart" uri="{C3380CC4-5D6E-409C-BE32-E72D297353CC}">
              <c16:uniqueId val="{00000000-E937-43A7-9ECA-BFEA01FD4980}"/>
            </c:ext>
          </c:extLst>
        </c:ser>
        <c:ser>
          <c:idx val="1"/>
          <c:order val="1"/>
          <c:tx>
            <c:v>Premium</c:v>
          </c:tx>
          <c:spPr>
            <a:ln>
              <a:prstDash val="solid"/>
            </a:ln>
          </c:spPr>
          <c:marker>
            <c:symbol val="none"/>
          </c:marker>
          <c:xVal>
            <c:numRef>
              <c:f>'4-a'!$I$5:$O$5</c:f>
              <c:numCache>
                <c:formatCode>General</c:formatCode>
                <c:ptCount val="7"/>
                <c:pt idx="0">
                  <c:v>2020</c:v>
                </c:pt>
                <c:pt idx="1">
                  <c:v>2025</c:v>
                </c:pt>
                <c:pt idx="2">
                  <c:v>2030</c:v>
                </c:pt>
                <c:pt idx="3">
                  <c:v>2035</c:v>
                </c:pt>
                <c:pt idx="4">
                  <c:v>2040</c:v>
                </c:pt>
                <c:pt idx="5">
                  <c:v>2045</c:v>
                </c:pt>
                <c:pt idx="6">
                  <c:v>2050</c:v>
                </c:pt>
              </c:numCache>
            </c:numRef>
          </c:xVal>
          <c:yVal>
            <c:numRef>
              <c:f>'4-a'!$I$13:$O$13</c:f>
              <c:numCache>
                <c:formatCode>General</c:formatCode>
                <c:ptCount val="7"/>
                <c:pt idx="0">
                  <c:v>50864.216038223138</c:v>
                </c:pt>
                <c:pt idx="1">
                  <c:v>50097.134469357406</c:v>
                </c:pt>
                <c:pt idx="2">
                  <c:v>53001.635187641987</c:v>
                </c:pt>
                <c:pt idx="3">
                  <c:v>52010.646180900207</c:v>
                </c:pt>
                <c:pt idx="4">
                  <c:v>53012.072396090392</c:v>
                </c:pt>
                <c:pt idx="5">
                  <c:v>52541.890943459097</c:v>
                </c:pt>
                <c:pt idx="6">
                  <c:v>52409.019094211493</c:v>
                </c:pt>
              </c:numCache>
            </c:numRef>
          </c:yVal>
          <c:smooth val="0"/>
          <c:extLst>
            <c:ext xmlns:c16="http://schemas.microsoft.com/office/drawing/2014/chart" uri="{C3380CC4-5D6E-409C-BE32-E72D297353CC}">
              <c16:uniqueId val="{00000001-E937-43A7-9ECA-BFEA01FD4980}"/>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Interior Volume (cuFt)</a:t>
            </a:r>
          </a:p>
        </c:rich>
      </c:tx>
      <c:overlay val="0"/>
    </c:title>
    <c:autoTitleDeleted val="0"/>
    <c:plotArea>
      <c:layout/>
      <c:scatterChart>
        <c:scatterStyle val="lineMarker"/>
        <c:varyColors val="0"/>
        <c:ser>
          <c:idx val="0"/>
          <c:order val="0"/>
          <c:tx>
            <c:v>Standard</c:v>
          </c:tx>
          <c:spPr>
            <a:ln>
              <a:prstDash val="solid"/>
            </a:ln>
          </c:spPr>
          <c:marker>
            <c:symbol val="none"/>
          </c:marker>
          <c:xVal>
            <c:numRef>
              <c:f>'4-a'!$B$5:$H$5</c:f>
              <c:numCache>
                <c:formatCode>General</c:formatCode>
                <c:ptCount val="7"/>
                <c:pt idx="0">
                  <c:v>2020</c:v>
                </c:pt>
                <c:pt idx="1">
                  <c:v>2025</c:v>
                </c:pt>
                <c:pt idx="2">
                  <c:v>2030</c:v>
                </c:pt>
                <c:pt idx="3">
                  <c:v>2035</c:v>
                </c:pt>
                <c:pt idx="4">
                  <c:v>2040</c:v>
                </c:pt>
                <c:pt idx="5">
                  <c:v>2045</c:v>
                </c:pt>
                <c:pt idx="6">
                  <c:v>2050</c:v>
                </c:pt>
              </c:numCache>
            </c:numRef>
          </c:xVal>
          <c:yVal>
            <c:numRef>
              <c:f>'4-a'!$B$14:$H$14</c:f>
              <c:numCache>
                <c:formatCode>General</c:formatCode>
                <c:ptCount val="7"/>
                <c:pt idx="0">
                  <c:v>#N/A</c:v>
                </c:pt>
                <c:pt idx="1">
                  <c:v>166.0238978008806</c:v>
                </c:pt>
                <c:pt idx="2">
                  <c:v>163.44142810810811</c:v>
                </c:pt>
                <c:pt idx="3">
                  <c:v>163.46982859225849</c:v>
                </c:pt>
                <c:pt idx="4">
                  <c:v>162.50494574927009</c:v>
                </c:pt>
                <c:pt idx="5">
                  <c:v>162.53626612065781</c:v>
                </c:pt>
                <c:pt idx="6">
                  <c:v>162.60717671252931</c:v>
                </c:pt>
              </c:numCache>
            </c:numRef>
          </c:yVal>
          <c:smooth val="0"/>
          <c:extLst>
            <c:ext xmlns:c16="http://schemas.microsoft.com/office/drawing/2014/chart" uri="{C3380CC4-5D6E-409C-BE32-E72D297353CC}">
              <c16:uniqueId val="{00000000-C0C0-4C09-9E89-B1EC291944E0}"/>
            </c:ext>
          </c:extLst>
        </c:ser>
        <c:ser>
          <c:idx val="1"/>
          <c:order val="1"/>
          <c:tx>
            <c:v>Premium</c:v>
          </c:tx>
          <c:spPr>
            <a:ln>
              <a:prstDash val="solid"/>
            </a:ln>
          </c:spPr>
          <c:marker>
            <c:symbol val="none"/>
          </c:marker>
          <c:xVal>
            <c:numRef>
              <c:f>'4-a'!$I$5:$O$5</c:f>
              <c:numCache>
                <c:formatCode>General</c:formatCode>
                <c:ptCount val="7"/>
                <c:pt idx="0">
                  <c:v>2020</c:v>
                </c:pt>
                <c:pt idx="1">
                  <c:v>2025</c:v>
                </c:pt>
                <c:pt idx="2">
                  <c:v>2030</c:v>
                </c:pt>
                <c:pt idx="3">
                  <c:v>2035</c:v>
                </c:pt>
                <c:pt idx="4">
                  <c:v>2040</c:v>
                </c:pt>
                <c:pt idx="5">
                  <c:v>2045</c:v>
                </c:pt>
                <c:pt idx="6">
                  <c:v>2050</c:v>
                </c:pt>
              </c:numCache>
            </c:numRef>
          </c:xVal>
          <c:yVal>
            <c:numRef>
              <c:f>'4-a'!$I$14:$O$14</c:f>
              <c:numCache>
                <c:formatCode>General</c:formatCode>
                <c:ptCount val="7"/>
                <c:pt idx="0">
                  <c:v>169.90515237603299</c:v>
                </c:pt>
                <c:pt idx="1">
                  <c:v>159.8108321312036</c:v>
                </c:pt>
                <c:pt idx="2">
                  <c:v>157.64463918725929</c:v>
                </c:pt>
                <c:pt idx="3">
                  <c:v>158.4853971392607</c:v>
                </c:pt>
                <c:pt idx="4">
                  <c:v>157.77122311449779</c:v>
                </c:pt>
                <c:pt idx="5">
                  <c:v>157.5139846142792</c:v>
                </c:pt>
                <c:pt idx="6">
                  <c:v>157.18436265452311</c:v>
                </c:pt>
              </c:numCache>
            </c:numRef>
          </c:yVal>
          <c:smooth val="0"/>
          <c:extLst>
            <c:ext xmlns:c16="http://schemas.microsoft.com/office/drawing/2014/chart" uri="{C3380CC4-5D6E-409C-BE32-E72D297353CC}">
              <c16:uniqueId val="{00000001-C0C0-4C09-9E89-B1EC291944E0}"/>
            </c:ext>
          </c:extLst>
        </c:ser>
        <c:dLbls>
          <c:showLegendKey val="0"/>
          <c:showVal val="0"/>
          <c:showCatName val="0"/>
          <c:showSerName val="0"/>
          <c:showPercent val="0"/>
          <c:showBubbleSize val="0"/>
        </c:dLbls>
        <c:axId val="10"/>
        <c:axId val="20"/>
      </c:scatterChart>
      <c:valAx>
        <c:axId val="10"/>
        <c:scaling>
          <c:orientation val="minMax"/>
        </c:scaling>
        <c:delete val="0"/>
        <c:axPos val="b"/>
        <c:majorGridlines/>
        <c:title>
          <c:tx>
            <c:rich>
              <a:bodyPr/>
              <a:lstStyle/>
              <a:p>
                <a:pPr>
                  <a:defRPr/>
                </a:pPr>
                <a:r>
                  <a:rPr lang="en-US"/>
                  <a:t>Year</a:t>
                </a:r>
              </a:p>
            </c:rich>
          </c:tx>
          <c:overlay val="0"/>
        </c:title>
        <c:numFmt formatCode="General" sourceLinked="1"/>
        <c:majorTickMark val="none"/>
        <c:minorTickMark val="none"/>
        <c:tickLblPos val="nextTo"/>
        <c:crossAx val="20"/>
        <c:crosses val="autoZero"/>
        <c:crossBetween val="midCat"/>
      </c:valAx>
      <c:valAx>
        <c:axId val="20"/>
        <c:scaling>
          <c:orientation val="minMax"/>
          <c:min val="0"/>
        </c:scaling>
        <c:delete val="0"/>
        <c:axPos val="l"/>
        <c:majorGridlines/>
        <c:title>
          <c:tx>
            <c:rich>
              <a:bodyPr/>
              <a:lstStyle/>
              <a:p>
                <a:pPr>
                  <a:defRPr/>
                </a:pPr>
                <a:r>
                  <a:rPr lang="en-US"/>
                  <a:t>cuFt</a:t>
                </a:r>
              </a:p>
            </c:rich>
          </c:tx>
          <c:overlay val="0"/>
        </c:title>
        <c:numFmt formatCode="General" sourceLinked="1"/>
        <c:majorTickMark val="none"/>
        <c:minorTickMark val="none"/>
        <c:tickLblPos val="nextTo"/>
        <c:crossAx val="10"/>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9.xml"/><Relationship Id="rId3" Type="http://schemas.openxmlformats.org/officeDocument/2006/relationships/chart" Target="../charts/chart14.xml"/><Relationship Id="rId7" Type="http://schemas.openxmlformats.org/officeDocument/2006/relationships/chart" Target="../charts/chart18.xml"/><Relationship Id="rId2" Type="http://schemas.openxmlformats.org/officeDocument/2006/relationships/chart" Target="../charts/chart13.xml"/><Relationship Id="rId1" Type="http://schemas.openxmlformats.org/officeDocument/2006/relationships/chart" Target="../charts/chart12.xml"/><Relationship Id="rId6" Type="http://schemas.openxmlformats.org/officeDocument/2006/relationships/chart" Target="../charts/chart17.xml"/><Relationship Id="rId11" Type="http://schemas.openxmlformats.org/officeDocument/2006/relationships/chart" Target="../charts/chart22.xml"/><Relationship Id="rId5" Type="http://schemas.openxmlformats.org/officeDocument/2006/relationships/chart" Target="../charts/chart16.xml"/><Relationship Id="rId10" Type="http://schemas.openxmlformats.org/officeDocument/2006/relationships/chart" Target="../charts/chart21.xml"/><Relationship Id="rId4" Type="http://schemas.openxmlformats.org/officeDocument/2006/relationships/chart" Target="../charts/chart15.xml"/><Relationship Id="rId9" Type="http://schemas.openxmlformats.org/officeDocument/2006/relationships/chart" Target="../charts/chart20.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6.xml"/></Relationships>
</file>

<file path=xl/drawings/drawing1.xml><?xml version="1.0" encoding="utf-8"?>
<xdr:wsDr xmlns:xdr="http://schemas.openxmlformats.org/drawingml/2006/spreadsheetDrawing" xmlns:a="http://schemas.openxmlformats.org/drawingml/2006/main">
  <xdr:oneCellAnchor>
    <xdr:from>
      <xdr:col>0</xdr:col>
      <xdr:colOff>0</xdr:colOff>
      <xdr:row>15</xdr:row>
      <xdr:rowOff>0</xdr:rowOff>
    </xdr:from>
    <xdr:ext cx="5400000" cy="2700000"/>
    <xdr:graphicFrame macro="">
      <xdr:nvGraphicFramePr>
        <xdr:cNvPr id="2" name="Chart 1">
          <a:extLst>
            <a:ext uri="{FF2B5EF4-FFF2-40B4-BE49-F238E27FC236}">
              <a16:creationId xmlns:a16="http://schemas.microsoft.com/office/drawing/2014/main" id="{08E3899A-6545-4F87-A95C-E6E1F0BFAE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oneCellAnchor>
    <xdr:from>
      <xdr:col>0</xdr:col>
      <xdr:colOff>0</xdr:colOff>
      <xdr:row>30</xdr:row>
      <xdr:rowOff>0</xdr:rowOff>
    </xdr:from>
    <xdr:ext cx="5400000" cy="2700000"/>
    <xdr:graphicFrame macro="">
      <xdr:nvGraphicFramePr>
        <xdr:cNvPr id="3" name="Chart 2">
          <a:extLst>
            <a:ext uri="{FF2B5EF4-FFF2-40B4-BE49-F238E27FC236}">
              <a16:creationId xmlns:a16="http://schemas.microsoft.com/office/drawing/2014/main" id="{6DD60C5A-E088-4A77-999F-7F6F7EC963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oneCellAnchor>
    <xdr:from>
      <xdr:col>6</xdr:col>
      <xdr:colOff>0</xdr:colOff>
      <xdr:row>15</xdr:row>
      <xdr:rowOff>0</xdr:rowOff>
    </xdr:from>
    <xdr:ext cx="5400000" cy="2700000"/>
    <xdr:graphicFrame macro="">
      <xdr:nvGraphicFramePr>
        <xdr:cNvPr id="4" name="Chart 3">
          <a:extLst>
            <a:ext uri="{FF2B5EF4-FFF2-40B4-BE49-F238E27FC236}">
              <a16:creationId xmlns:a16="http://schemas.microsoft.com/office/drawing/2014/main" id="{A507F1BD-2ABF-4862-BF78-BC8228ECC9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oneCellAnchor>
  <xdr:oneCellAnchor>
    <xdr:from>
      <xdr:col>6</xdr:col>
      <xdr:colOff>0</xdr:colOff>
      <xdr:row>30</xdr:row>
      <xdr:rowOff>0</xdr:rowOff>
    </xdr:from>
    <xdr:ext cx="5400000" cy="2700000"/>
    <xdr:graphicFrame macro="">
      <xdr:nvGraphicFramePr>
        <xdr:cNvPr id="5" name="Chart 4">
          <a:extLst>
            <a:ext uri="{FF2B5EF4-FFF2-40B4-BE49-F238E27FC236}">
              <a16:creationId xmlns:a16="http://schemas.microsoft.com/office/drawing/2014/main" id="{9B714545-BE12-4BD8-89FB-CB4E7A185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oneCellAnchor>
  <xdr:oneCellAnchor>
    <xdr:from>
      <xdr:col>15</xdr:col>
      <xdr:colOff>0</xdr:colOff>
      <xdr:row>15</xdr:row>
      <xdr:rowOff>0</xdr:rowOff>
    </xdr:from>
    <xdr:ext cx="5400000" cy="2700000"/>
    <xdr:graphicFrame macro="">
      <xdr:nvGraphicFramePr>
        <xdr:cNvPr id="6" name="Chart 5">
          <a:extLst>
            <a:ext uri="{FF2B5EF4-FFF2-40B4-BE49-F238E27FC236}">
              <a16:creationId xmlns:a16="http://schemas.microsoft.com/office/drawing/2014/main" id="{35C2BFA0-0BF1-47D2-AFF2-DB516116EB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oneCellAnchor>
  <xdr:oneCellAnchor>
    <xdr:from>
      <xdr:col>15</xdr:col>
      <xdr:colOff>0</xdr:colOff>
      <xdr:row>30</xdr:row>
      <xdr:rowOff>0</xdr:rowOff>
    </xdr:from>
    <xdr:ext cx="5400000" cy="2700000"/>
    <xdr:graphicFrame macro="">
      <xdr:nvGraphicFramePr>
        <xdr:cNvPr id="7" name="Chart 6">
          <a:extLst>
            <a:ext uri="{FF2B5EF4-FFF2-40B4-BE49-F238E27FC236}">
              <a16:creationId xmlns:a16="http://schemas.microsoft.com/office/drawing/2014/main" id="{20060B26-2D3D-47EF-AEBC-86BC548557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oneCellAnchor>
  <xdr:oneCellAnchor>
    <xdr:from>
      <xdr:col>24</xdr:col>
      <xdr:colOff>0</xdr:colOff>
      <xdr:row>15</xdr:row>
      <xdr:rowOff>0</xdr:rowOff>
    </xdr:from>
    <xdr:ext cx="5400000" cy="2700000"/>
    <xdr:graphicFrame macro="">
      <xdr:nvGraphicFramePr>
        <xdr:cNvPr id="8" name="Chart 7">
          <a:extLst>
            <a:ext uri="{FF2B5EF4-FFF2-40B4-BE49-F238E27FC236}">
              <a16:creationId xmlns:a16="http://schemas.microsoft.com/office/drawing/2014/main" id="{3BE35677-2FBF-44EE-A473-34DBCF5DB6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oneCellAnchor>
  <xdr:oneCellAnchor>
    <xdr:from>
      <xdr:col>24</xdr:col>
      <xdr:colOff>0</xdr:colOff>
      <xdr:row>30</xdr:row>
      <xdr:rowOff>0</xdr:rowOff>
    </xdr:from>
    <xdr:ext cx="5400000" cy="2700000"/>
    <xdr:graphicFrame macro="">
      <xdr:nvGraphicFramePr>
        <xdr:cNvPr id="9" name="Chart 8">
          <a:extLst>
            <a:ext uri="{FF2B5EF4-FFF2-40B4-BE49-F238E27FC236}">
              <a16:creationId xmlns:a16="http://schemas.microsoft.com/office/drawing/2014/main" id="{AF96449D-FF90-4035-AB68-0992F80824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oneCellAnchor>
  <xdr:oneCellAnchor>
    <xdr:from>
      <xdr:col>0</xdr:col>
      <xdr:colOff>0</xdr:colOff>
      <xdr:row>45</xdr:row>
      <xdr:rowOff>0</xdr:rowOff>
    </xdr:from>
    <xdr:ext cx="5400000" cy="2700000"/>
    <xdr:graphicFrame macro="">
      <xdr:nvGraphicFramePr>
        <xdr:cNvPr id="10" name="Chart 9">
          <a:extLst>
            <a:ext uri="{FF2B5EF4-FFF2-40B4-BE49-F238E27FC236}">
              <a16:creationId xmlns:a16="http://schemas.microsoft.com/office/drawing/2014/main" id="{962BB4FB-B337-41AE-9F8F-F141B96FBD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oneCellAnchor>
  <xdr:oneCellAnchor>
    <xdr:from>
      <xdr:col>6</xdr:col>
      <xdr:colOff>0</xdr:colOff>
      <xdr:row>45</xdr:row>
      <xdr:rowOff>0</xdr:rowOff>
    </xdr:from>
    <xdr:ext cx="5400000" cy="2700000"/>
    <xdr:graphicFrame macro="">
      <xdr:nvGraphicFramePr>
        <xdr:cNvPr id="11" name="Chart 10">
          <a:extLst>
            <a:ext uri="{FF2B5EF4-FFF2-40B4-BE49-F238E27FC236}">
              <a16:creationId xmlns:a16="http://schemas.microsoft.com/office/drawing/2014/main" id="{1BF7593D-F2C7-41E9-BA40-2964B34C27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oneCellAnchor>
  <xdr:oneCellAnchor>
    <xdr:from>
      <xdr:col>15</xdr:col>
      <xdr:colOff>0</xdr:colOff>
      <xdr:row>45</xdr:row>
      <xdr:rowOff>0</xdr:rowOff>
    </xdr:from>
    <xdr:ext cx="5400000" cy="2700000"/>
    <xdr:graphicFrame macro="">
      <xdr:nvGraphicFramePr>
        <xdr:cNvPr id="12" name="Chart 11">
          <a:extLst>
            <a:ext uri="{FF2B5EF4-FFF2-40B4-BE49-F238E27FC236}">
              <a16:creationId xmlns:a16="http://schemas.microsoft.com/office/drawing/2014/main" id="{A7B3E99B-3D79-4BA6-B82B-59A76F16AC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15</xdr:row>
      <xdr:rowOff>0</xdr:rowOff>
    </xdr:from>
    <xdr:ext cx="5400000" cy="2700000"/>
    <xdr:graphicFrame macro="">
      <xdr:nvGraphicFramePr>
        <xdr:cNvPr id="2" name="Chart 1">
          <a:extLst>
            <a:ext uri="{FF2B5EF4-FFF2-40B4-BE49-F238E27FC236}">
              <a16:creationId xmlns:a16="http://schemas.microsoft.com/office/drawing/2014/main" id="{EDFFC73A-45EC-47AF-A0FF-7B0A16E36C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oneCellAnchor>
    <xdr:from>
      <xdr:col>0</xdr:col>
      <xdr:colOff>0</xdr:colOff>
      <xdr:row>30</xdr:row>
      <xdr:rowOff>0</xdr:rowOff>
    </xdr:from>
    <xdr:ext cx="5400000" cy="2700000"/>
    <xdr:graphicFrame macro="">
      <xdr:nvGraphicFramePr>
        <xdr:cNvPr id="3" name="Chart 2">
          <a:extLst>
            <a:ext uri="{FF2B5EF4-FFF2-40B4-BE49-F238E27FC236}">
              <a16:creationId xmlns:a16="http://schemas.microsoft.com/office/drawing/2014/main" id="{0D007796-AA44-4FBC-85C7-243E676C0F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oneCellAnchor>
    <xdr:from>
      <xdr:col>6</xdr:col>
      <xdr:colOff>0</xdr:colOff>
      <xdr:row>15</xdr:row>
      <xdr:rowOff>0</xdr:rowOff>
    </xdr:from>
    <xdr:ext cx="5400000" cy="2700000"/>
    <xdr:graphicFrame macro="">
      <xdr:nvGraphicFramePr>
        <xdr:cNvPr id="4" name="Chart 3">
          <a:extLst>
            <a:ext uri="{FF2B5EF4-FFF2-40B4-BE49-F238E27FC236}">
              <a16:creationId xmlns:a16="http://schemas.microsoft.com/office/drawing/2014/main" id="{3AE2DEDA-92DD-442D-B77C-E2B268978B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oneCellAnchor>
  <xdr:oneCellAnchor>
    <xdr:from>
      <xdr:col>6</xdr:col>
      <xdr:colOff>0</xdr:colOff>
      <xdr:row>30</xdr:row>
      <xdr:rowOff>0</xdr:rowOff>
    </xdr:from>
    <xdr:ext cx="5400000" cy="2700000"/>
    <xdr:graphicFrame macro="">
      <xdr:nvGraphicFramePr>
        <xdr:cNvPr id="5" name="Chart 4">
          <a:extLst>
            <a:ext uri="{FF2B5EF4-FFF2-40B4-BE49-F238E27FC236}">
              <a16:creationId xmlns:a16="http://schemas.microsoft.com/office/drawing/2014/main" id="{CD5A866F-9CF5-4766-B896-12E54FD5FC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oneCellAnchor>
  <xdr:oneCellAnchor>
    <xdr:from>
      <xdr:col>15</xdr:col>
      <xdr:colOff>0</xdr:colOff>
      <xdr:row>15</xdr:row>
      <xdr:rowOff>0</xdr:rowOff>
    </xdr:from>
    <xdr:ext cx="5400000" cy="2700000"/>
    <xdr:graphicFrame macro="">
      <xdr:nvGraphicFramePr>
        <xdr:cNvPr id="6" name="Chart 5">
          <a:extLst>
            <a:ext uri="{FF2B5EF4-FFF2-40B4-BE49-F238E27FC236}">
              <a16:creationId xmlns:a16="http://schemas.microsoft.com/office/drawing/2014/main" id="{F2FE597A-D784-45E2-A551-669CBE4D57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oneCellAnchor>
  <xdr:oneCellAnchor>
    <xdr:from>
      <xdr:col>15</xdr:col>
      <xdr:colOff>0</xdr:colOff>
      <xdr:row>30</xdr:row>
      <xdr:rowOff>0</xdr:rowOff>
    </xdr:from>
    <xdr:ext cx="5400000" cy="2700000"/>
    <xdr:graphicFrame macro="">
      <xdr:nvGraphicFramePr>
        <xdr:cNvPr id="7" name="Chart 6">
          <a:extLst>
            <a:ext uri="{FF2B5EF4-FFF2-40B4-BE49-F238E27FC236}">
              <a16:creationId xmlns:a16="http://schemas.microsoft.com/office/drawing/2014/main" id="{858AF00A-94DB-49B4-B0A8-3158B8046B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oneCellAnchor>
  <xdr:oneCellAnchor>
    <xdr:from>
      <xdr:col>24</xdr:col>
      <xdr:colOff>0</xdr:colOff>
      <xdr:row>15</xdr:row>
      <xdr:rowOff>0</xdr:rowOff>
    </xdr:from>
    <xdr:ext cx="5400000" cy="2700000"/>
    <xdr:graphicFrame macro="">
      <xdr:nvGraphicFramePr>
        <xdr:cNvPr id="8" name="Chart 7">
          <a:extLst>
            <a:ext uri="{FF2B5EF4-FFF2-40B4-BE49-F238E27FC236}">
              <a16:creationId xmlns:a16="http://schemas.microsoft.com/office/drawing/2014/main" id="{8E578698-C343-4FAA-918C-7082581264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oneCellAnchor>
  <xdr:oneCellAnchor>
    <xdr:from>
      <xdr:col>24</xdr:col>
      <xdr:colOff>0</xdr:colOff>
      <xdr:row>30</xdr:row>
      <xdr:rowOff>0</xdr:rowOff>
    </xdr:from>
    <xdr:ext cx="5400000" cy="2700000"/>
    <xdr:graphicFrame macro="">
      <xdr:nvGraphicFramePr>
        <xdr:cNvPr id="9" name="Chart 8">
          <a:extLst>
            <a:ext uri="{FF2B5EF4-FFF2-40B4-BE49-F238E27FC236}">
              <a16:creationId xmlns:a16="http://schemas.microsoft.com/office/drawing/2014/main" id="{944E4D97-5C0C-4EA6-8B50-F1D82C6461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oneCellAnchor>
  <xdr:oneCellAnchor>
    <xdr:from>
      <xdr:col>0</xdr:col>
      <xdr:colOff>0</xdr:colOff>
      <xdr:row>45</xdr:row>
      <xdr:rowOff>0</xdr:rowOff>
    </xdr:from>
    <xdr:ext cx="5400000" cy="2700000"/>
    <xdr:graphicFrame macro="">
      <xdr:nvGraphicFramePr>
        <xdr:cNvPr id="10" name="Chart 9">
          <a:extLst>
            <a:ext uri="{FF2B5EF4-FFF2-40B4-BE49-F238E27FC236}">
              <a16:creationId xmlns:a16="http://schemas.microsoft.com/office/drawing/2014/main" id="{5DA38B35-3EE3-429B-930C-3C2DBE6EAC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oneCellAnchor>
  <xdr:oneCellAnchor>
    <xdr:from>
      <xdr:col>6</xdr:col>
      <xdr:colOff>0</xdr:colOff>
      <xdr:row>45</xdr:row>
      <xdr:rowOff>0</xdr:rowOff>
    </xdr:from>
    <xdr:ext cx="5400000" cy="2700000"/>
    <xdr:graphicFrame macro="">
      <xdr:nvGraphicFramePr>
        <xdr:cNvPr id="11" name="Chart 10">
          <a:extLst>
            <a:ext uri="{FF2B5EF4-FFF2-40B4-BE49-F238E27FC236}">
              <a16:creationId xmlns:a16="http://schemas.microsoft.com/office/drawing/2014/main" id="{A466BB0B-2AC9-4AC1-BB36-87C33D80F6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oneCellAnchor>
  <xdr:oneCellAnchor>
    <xdr:from>
      <xdr:col>15</xdr:col>
      <xdr:colOff>0</xdr:colOff>
      <xdr:row>45</xdr:row>
      <xdr:rowOff>0</xdr:rowOff>
    </xdr:from>
    <xdr:ext cx="5400000" cy="2700000"/>
    <xdr:graphicFrame macro="">
      <xdr:nvGraphicFramePr>
        <xdr:cNvPr id="12" name="Chart 11">
          <a:extLst>
            <a:ext uri="{FF2B5EF4-FFF2-40B4-BE49-F238E27FC236}">
              <a16:creationId xmlns:a16="http://schemas.microsoft.com/office/drawing/2014/main" id="{08116495-9883-466D-96E3-4040006B16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26670</xdr:rowOff>
    </xdr:from>
    <xdr:to>
      <xdr:col>13</xdr:col>
      <xdr:colOff>396240</xdr:colOff>
      <xdr:row>20</xdr:row>
      <xdr:rowOff>26670</xdr:rowOff>
    </xdr:to>
    <xdr:graphicFrame macro="">
      <xdr:nvGraphicFramePr>
        <xdr:cNvPr id="2" name="Chart 1">
          <a:extLst>
            <a:ext uri="{FF2B5EF4-FFF2-40B4-BE49-F238E27FC236}">
              <a16:creationId xmlns:a16="http://schemas.microsoft.com/office/drawing/2014/main" id="{0FAB70BA-1066-4E9C-A4B3-FB18A4CBF4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28575</xdr:colOff>
      <xdr:row>0</xdr:row>
      <xdr:rowOff>0</xdr:rowOff>
    </xdr:from>
    <xdr:to>
      <xdr:col>13</xdr:col>
      <xdr:colOff>411480</xdr:colOff>
      <xdr:row>20</xdr:row>
      <xdr:rowOff>38100</xdr:rowOff>
    </xdr:to>
    <xdr:graphicFrame macro="">
      <xdr:nvGraphicFramePr>
        <xdr:cNvPr id="2" name="Chart 1">
          <a:extLst>
            <a:ext uri="{FF2B5EF4-FFF2-40B4-BE49-F238E27FC236}">
              <a16:creationId xmlns:a16="http://schemas.microsoft.com/office/drawing/2014/main" id="{E8D447CC-8807-4EA2-95DA-CEFCFE3D18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26670</xdr:rowOff>
    </xdr:from>
    <xdr:to>
      <xdr:col>13</xdr:col>
      <xdr:colOff>396240</xdr:colOff>
      <xdr:row>20</xdr:row>
      <xdr:rowOff>26670</xdr:rowOff>
    </xdr:to>
    <xdr:graphicFrame macro="">
      <xdr:nvGraphicFramePr>
        <xdr:cNvPr id="2" name="Chart 1">
          <a:extLst>
            <a:ext uri="{FF2B5EF4-FFF2-40B4-BE49-F238E27FC236}">
              <a16:creationId xmlns:a16="http://schemas.microsoft.com/office/drawing/2014/main" id="{8CE114C2-2FC7-4384-83B1-789B357BF3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238125</xdr:colOff>
      <xdr:row>20</xdr:row>
      <xdr:rowOff>38100</xdr:rowOff>
    </xdr:to>
    <xdr:graphicFrame macro="">
      <xdr:nvGraphicFramePr>
        <xdr:cNvPr id="2" name="Chart 1">
          <a:extLst>
            <a:ext uri="{FF2B5EF4-FFF2-40B4-BE49-F238E27FC236}">
              <a16:creationId xmlns:a16="http://schemas.microsoft.com/office/drawing/2014/main" id="{6A6A7E30-7581-4A7A-9A25-404815D7BF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yang\Desktop\NREL_Material\Vehicle%20Attributes\Attributes_List\Attributes_Output_Format_Code\220_2Scenario\ESS_301\Attributes_Baseline_LD_302.xlsx" TargetMode="External"/><Relationship Id="rId1" Type="http://schemas.openxmlformats.org/officeDocument/2006/relationships/externalLinkPath" Target="/Users/fyang/Desktop/NREL_Material/Vehicle%20Attributes/Attributes_List/Attributes_Output_Format_Code/220_2Scenario/ESS_301/Attributes_Baseline_LD_302.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fyang\Desktop\NREL_Material\Vehicle%20Attributes\Attributes_List\Attributes_Output_Format_Code\220_2Scenario\Baseline_223\Attributes_Baseline_LD_baseline.xlsx" TargetMode="External"/><Relationship Id="rId1" Type="http://schemas.openxmlformats.org/officeDocument/2006/relationships/externalLinkPath" Target="/Users/fyang/Desktop/NREL_Material/Vehicle%20Attributes/Attributes_List/Attributes_Output_Format_Code/220_2Scenario/Baseline_223/Attributes_Baseline_LD_baselin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4-a"/>
      <sheetName val="6-a"/>
      <sheetName val="5-a"/>
    </sheetNames>
    <sheetDataSet>
      <sheetData sheetId="0">
        <row r="5">
          <cell r="B5">
            <v>2020</v>
          </cell>
        </row>
      </sheetData>
      <sheetData sheetId="1">
        <row r="3">
          <cell r="E3" t="str">
            <v>Design_Cate</v>
          </cell>
          <cell r="F3" t="str">
            <v>Type</v>
          </cell>
          <cell r="G3" t="str">
            <v>MSRP</v>
          </cell>
          <cell r="H3" t="str">
            <v>Acceleration Time (s 0-60 MPH)</v>
          </cell>
          <cell r="I3" t="str">
            <v>Interior Volume (cuFt)</v>
          </cell>
          <cell r="J3" t="str">
            <v>Fuel Cost ($/mi)</v>
          </cell>
          <cell r="K3" t="str">
            <v>Battery Energy (kWh)</v>
          </cell>
          <cell r="L3" t="str">
            <v>Battery Power (kW)</v>
          </cell>
          <cell r="M3" t="str">
            <v>Fuel Converter Power (kW)</v>
          </cell>
          <cell r="N3" t="str">
            <v>Mass (kg)</v>
          </cell>
          <cell r="O3" t="str">
            <v>Electric Range (miles)</v>
          </cell>
          <cell r="P3" t="str">
            <v>CD Electric Consumption (kWh/mile)</v>
          </cell>
          <cell r="Q3" t="str">
            <v>Fraction miles electric</v>
          </cell>
        </row>
        <row r="4">
          <cell r="B4">
            <v>2020</v>
          </cell>
          <cell r="C4" t="str">
            <v>CNG</v>
          </cell>
          <cell r="E4" t="str">
            <v>Standard</v>
          </cell>
          <cell r="F4" t="str">
            <v>car</v>
          </cell>
          <cell r="G4">
            <v>27438</v>
          </cell>
          <cell r="H4">
            <v>10.7</v>
          </cell>
          <cell r="I4">
            <v>101</v>
          </cell>
          <cell r="J4">
            <v>0.04</v>
          </cell>
          <cell r="K4">
            <v>0</v>
          </cell>
          <cell r="L4">
            <v>0</v>
          </cell>
          <cell r="M4">
            <v>81</v>
          </cell>
          <cell r="N4">
            <v>1472</v>
          </cell>
          <cell r="O4">
            <v>0</v>
          </cell>
          <cell r="P4">
            <v>0</v>
          </cell>
          <cell r="Q4">
            <v>0</v>
          </cell>
          <cell r="R4">
            <v>43.1</v>
          </cell>
          <cell r="S4">
            <v>43.11</v>
          </cell>
        </row>
        <row r="5">
          <cell r="B5">
            <v>2025</v>
          </cell>
          <cell r="C5" t="str">
            <v>CNG</v>
          </cell>
          <cell r="E5" t="str">
            <v>Standard</v>
          </cell>
          <cell r="F5" t="str">
            <v>car</v>
          </cell>
          <cell r="G5">
            <v>27484</v>
          </cell>
          <cell r="H5">
            <v>10.6</v>
          </cell>
          <cell r="I5">
            <v>101</v>
          </cell>
          <cell r="J5">
            <v>3.5999999999999997E-2</v>
          </cell>
          <cell r="K5">
            <v>0</v>
          </cell>
          <cell r="L5">
            <v>0</v>
          </cell>
          <cell r="M5">
            <v>82</v>
          </cell>
          <cell r="N5">
            <v>1469</v>
          </cell>
          <cell r="O5">
            <v>0</v>
          </cell>
          <cell r="P5">
            <v>0</v>
          </cell>
          <cell r="Q5">
            <v>0</v>
          </cell>
          <cell r="R5">
            <v>44.1</v>
          </cell>
          <cell r="S5">
            <v>44.15</v>
          </cell>
        </row>
        <row r="6">
          <cell r="B6">
            <v>2045</v>
          </cell>
          <cell r="C6" t="str">
            <v>CNG</v>
          </cell>
          <cell r="E6" t="str">
            <v>Standard</v>
          </cell>
          <cell r="F6" t="str">
            <v>truck</v>
          </cell>
          <cell r="G6">
            <v>39017</v>
          </cell>
          <cell r="H6">
            <v>9.6</v>
          </cell>
          <cell r="I6">
            <v>145</v>
          </cell>
          <cell r="J6">
            <v>4.2000000000000003E-2</v>
          </cell>
          <cell r="K6">
            <v>0</v>
          </cell>
          <cell r="L6">
            <v>0</v>
          </cell>
          <cell r="M6">
            <v>124</v>
          </cell>
          <cell r="N6">
            <v>1907</v>
          </cell>
          <cell r="O6">
            <v>0</v>
          </cell>
          <cell r="P6">
            <v>0</v>
          </cell>
          <cell r="Q6">
            <v>0</v>
          </cell>
          <cell r="R6">
            <v>34.1</v>
          </cell>
          <cell r="S6">
            <v>34.06</v>
          </cell>
        </row>
        <row r="7">
          <cell r="B7">
            <v>2050</v>
          </cell>
          <cell r="C7" t="str">
            <v>CNG</v>
          </cell>
          <cell r="E7" t="str">
            <v>Standard</v>
          </cell>
          <cell r="F7" t="str">
            <v>truck</v>
          </cell>
          <cell r="G7">
            <v>38944</v>
          </cell>
          <cell r="H7">
            <v>9.6</v>
          </cell>
          <cell r="I7">
            <v>145</v>
          </cell>
          <cell r="J7">
            <v>4.2000000000000003E-2</v>
          </cell>
          <cell r="K7">
            <v>0</v>
          </cell>
          <cell r="L7">
            <v>0</v>
          </cell>
          <cell r="M7">
            <v>124</v>
          </cell>
          <cell r="N7">
            <v>1906</v>
          </cell>
          <cell r="O7">
            <v>0</v>
          </cell>
          <cell r="P7">
            <v>0</v>
          </cell>
          <cell r="Q7">
            <v>0</v>
          </cell>
          <cell r="R7">
            <v>34.6</v>
          </cell>
          <cell r="S7">
            <v>34.61</v>
          </cell>
        </row>
        <row r="8">
          <cell r="B8">
            <v>2020</v>
          </cell>
          <cell r="C8" t="str">
            <v>Conventional</v>
          </cell>
          <cell r="E8" t="str">
            <v>Standard</v>
          </cell>
          <cell r="F8" t="str">
            <v>car</v>
          </cell>
          <cell r="G8">
            <v>20947.725746915581</v>
          </cell>
          <cell r="H8">
            <v>8.0913186482981914</v>
          </cell>
          <cell r="I8">
            <v>114.17298939240951</v>
          </cell>
          <cell r="J8">
            <v>7.5816400802183201E-2</v>
          </cell>
          <cell r="K8">
            <v>0</v>
          </cell>
          <cell r="L8">
            <v>0</v>
          </cell>
          <cell r="M8">
            <v>133.48212819229951</v>
          </cell>
          <cell r="N8">
            <v>1576.324911262976</v>
          </cell>
          <cell r="O8">
            <v>0</v>
          </cell>
          <cell r="P8">
            <v>0</v>
          </cell>
          <cell r="Q8">
            <v>0</v>
          </cell>
          <cell r="R8">
            <v>28.88062457870986</v>
          </cell>
          <cell r="S8">
            <v>28.875108365853219</v>
          </cell>
        </row>
        <row r="9">
          <cell r="B9">
            <v>2025</v>
          </cell>
          <cell r="C9" t="str">
            <v>Conventional</v>
          </cell>
          <cell r="E9" t="str">
            <v>Standard</v>
          </cell>
          <cell r="F9" t="str">
            <v>car</v>
          </cell>
          <cell r="G9">
            <v>19876.189295586439</v>
          </cell>
          <cell r="H9">
            <v>7.9871971205597694</v>
          </cell>
          <cell r="I9">
            <v>114.7953576953544</v>
          </cell>
          <cell r="J9">
            <v>8.56752919184052E-2</v>
          </cell>
          <cell r="K9">
            <v>0</v>
          </cell>
          <cell r="L9">
            <v>0</v>
          </cell>
          <cell r="M9">
            <v>135.12237757663641</v>
          </cell>
          <cell r="N9">
            <v>1572.336512513494</v>
          </cell>
          <cell r="O9">
            <v>0</v>
          </cell>
          <cell r="P9">
            <v>0</v>
          </cell>
          <cell r="Q9">
            <v>0</v>
          </cell>
          <cell r="R9">
            <v>30.47260111243644</v>
          </cell>
          <cell r="S9">
            <v>30.461538237147309</v>
          </cell>
        </row>
        <row r="10">
          <cell r="B10">
            <v>2030</v>
          </cell>
          <cell r="C10" t="str">
            <v>Conventional</v>
          </cell>
          <cell r="E10" t="str">
            <v>Standard</v>
          </cell>
          <cell r="F10" t="str">
            <v>car</v>
          </cell>
          <cell r="G10">
            <v>20100.192605632921</v>
          </cell>
          <cell r="H10">
            <v>7.9476412541262382</v>
          </cell>
          <cell r="I10">
            <v>115.0342673226999</v>
          </cell>
          <cell r="J10">
            <v>8.6949743492352197E-2</v>
          </cell>
          <cell r="K10">
            <v>0</v>
          </cell>
          <cell r="L10">
            <v>0</v>
          </cell>
          <cell r="M10">
            <v>137.0012221908477</v>
          </cell>
          <cell r="N10">
            <v>1576.192574647099</v>
          </cell>
          <cell r="O10">
            <v>0</v>
          </cell>
          <cell r="P10">
            <v>0</v>
          </cell>
          <cell r="Q10">
            <v>0</v>
          </cell>
          <cell r="R10">
            <v>32.030031810446722</v>
          </cell>
          <cell r="S10">
            <v>32.025536504549173</v>
          </cell>
        </row>
        <row r="11">
          <cell r="B11">
            <v>2035</v>
          </cell>
          <cell r="C11" t="str">
            <v>Conventional</v>
          </cell>
          <cell r="E11" t="str">
            <v>Standard</v>
          </cell>
          <cell r="F11" t="str">
            <v>car</v>
          </cell>
          <cell r="G11">
            <v>19681.585083062921</v>
          </cell>
          <cell r="H11">
            <v>7.9807939305984874</v>
          </cell>
          <cell r="I11">
            <v>114.84652214853079</v>
          </cell>
          <cell r="J11">
            <v>8.6777679670313398E-2</v>
          </cell>
          <cell r="K11">
            <v>0</v>
          </cell>
          <cell r="L11">
            <v>0</v>
          </cell>
          <cell r="M11">
            <v>134.9966535835982</v>
          </cell>
          <cell r="N11">
            <v>1567.7853150973519</v>
          </cell>
          <cell r="O11">
            <v>0</v>
          </cell>
          <cell r="P11">
            <v>0</v>
          </cell>
          <cell r="Q11">
            <v>0</v>
          </cell>
          <cell r="R11">
            <v>34.003912021617609</v>
          </cell>
          <cell r="S11">
            <v>33.99296537030957</v>
          </cell>
        </row>
        <row r="12">
          <cell r="B12">
            <v>2040</v>
          </cell>
          <cell r="C12" t="str">
            <v>Conventional</v>
          </cell>
          <cell r="E12" t="str">
            <v>Standard</v>
          </cell>
          <cell r="F12" t="str">
            <v>car</v>
          </cell>
          <cell r="G12">
            <v>18517.72515340809</v>
          </cell>
          <cell r="H12">
            <v>8.0797394887535763</v>
          </cell>
          <cell r="I12">
            <v>114.16207305247281</v>
          </cell>
          <cell r="J12">
            <v>8.5954540748079594E-2</v>
          </cell>
          <cell r="K12">
            <v>0</v>
          </cell>
          <cell r="L12">
            <v>0</v>
          </cell>
          <cell r="M12">
            <v>129.89227086021529</v>
          </cell>
          <cell r="N12">
            <v>1539.7868164963299</v>
          </cell>
          <cell r="O12">
            <v>0</v>
          </cell>
          <cell r="P12">
            <v>0</v>
          </cell>
          <cell r="Q12">
            <v>0</v>
          </cell>
          <cell r="R12">
            <v>35.373709755834753</v>
          </cell>
          <cell r="S12">
            <v>35.358338690900098</v>
          </cell>
        </row>
        <row r="13">
          <cell r="B13">
            <v>2045</v>
          </cell>
          <cell r="C13" t="str">
            <v>Conventional</v>
          </cell>
          <cell r="E13" t="str">
            <v>Standard</v>
          </cell>
          <cell r="F13" t="str">
            <v>car</v>
          </cell>
          <cell r="G13">
            <v>17679.0308170319</v>
          </cell>
          <cell r="H13">
            <v>8.1557481798463058</v>
          </cell>
          <cell r="I13">
            <v>114.0560493599188</v>
          </cell>
          <cell r="J13">
            <v>8.5853602238377499E-2</v>
          </cell>
          <cell r="K13">
            <v>0</v>
          </cell>
          <cell r="L13">
            <v>0</v>
          </cell>
          <cell r="M13">
            <v>126.441852629438</v>
          </cell>
          <cell r="N13">
            <v>1522.9383688800219</v>
          </cell>
          <cell r="O13">
            <v>0</v>
          </cell>
          <cell r="P13">
            <v>0</v>
          </cell>
          <cell r="Q13">
            <v>0</v>
          </cell>
          <cell r="R13">
            <v>36.447748897069147</v>
          </cell>
          <cell r="S13">
            <v>36.428481047787649</v>
          </cell>
        </row>
        <row r="14">
          <cell r="B14">
            <v>2050</v>
          </cell>
          <cell r="C14" t="str">
            <v>Conventional</v>
          </cell>
          <cell r="E14" t="str">
            <v>Standard</v>
          </cell>
          <cell r="F14" t="str">
            <v>car</v>
          </cell>
          <cell r="G14">
            <v>17155.84709574973</v>
          </cell>
          <cell r="H14">
            <v>8.1999084684680774</v>
          </cell>
          <cell r="I14">
            <v>113.7087062496072</v>
          </cell>
          <cell r="J14">
            <v>8.4240902648807098E-2</v>
          </cell>
          <cell r="K14">
            <v>0</v>
          </cell>
          <cell r="L14">
            <v>0</v>
          </cell>
          <cell r="M14">
            <v>124.30728210673681</v>
          </cell>
          <cell r="N14">
            <v>1510.2505978398669</v>
          </cell>
          <cell r="O14">
            <v>0</v>
          </cell>
          <cell r="P14">
            <v>0</v>
          </cell>
          <cell r="Q14">
            <v>0</v>
          </cell>
          <cell r="R14">
            <v>37.469885286258837</v>
          </cell>
          <cell r="S14">
            <v>37.458320955763639</v>
          </cell>
        </row>
        <row r="15">
          <cell r="B15">
            <v>2020</v>
          </cell>
          <cell r="C15" t="str">
            <v>Conventional</v>
          </cell>
          <cell r="E15" t="str">
            <v>Standard</v>
          </cell>
          <cell r="F15" t="str">
            <v>SUV</v>
          </cell>
          <cell r="G15">
            <v>30054.131374924909</v>
          </cell>
          <cell r="H15">
            <v>7.942154811961486</v>
          </cell>
          <cell r="I15">
            <v>166.39816621978031</v>
          </cell>
          <cell r="J15">
            <v>9.3891674325273802E-2</v>
          </cell>
          <cell r="K15">
            <v>0</v>
          </cell>
          <cell r="L15">
            <v>0</v>
          </cell>
          <cell r="M15">
            <v>166.23151423011461</v>
          </cell>
          <cell r="N15">
            <v>1908.782476653769</v>
          </cell>
          <cell r="O15">
            <v>0</v>
          </cell>
          <cell r="P15">
            <v>0</v>
          </cell>
          <cell r="Q15">
            <v>0</v>
          </cell>
          <cell r="R15">
            <v>23.32278169324162</v>
          </cell>
          <cell r="S15">
            <v>23.325058150974861</v>
          </cell>
        </row>
        <row r="16">
          <cell r="B16">
            <v>2025</v>
          </cell>
          <cell r="C16" t="str">
            <v>Conventional</v>
          </cell>
          <cell r="E16" t="str">
            <v>Standard</v>
          </cell>
          <cell r="F16" t="str">
            <v>SUV</v>
          </cell>
          <cell r="G16">
            <v>31006.578625478189</v>
          </cell>
          <cell r="H16">
            <v>7.8549792199371957</v>
          </cell>
          <cell r="I16">
            <v>167.70003854190111</v>
          </cell>
          <cell r="J16">
            <v>0.10749098493755289</v>
          </cell>
          <cell r="K16">
            <v>0</v>
          </cell>
          <cell r="L16">
            <v>0</v>
          </cell>
          <cell r="M16">
            <v>171.471770609103</v>
          </cell>
          <cell r="N16">
            <v>1929.879648175141</v>
          </cell>
          <cell r="O16">
            <v>0</v>
          </cell>
          <cell r="P16">
            <v>0</v>
          </cell>
          <cell r="Q16">
            <v>0</v>
          </cell>
          <cell r="R16">
            <v>24.389678668442929</v>
          </cell>
          <cell r="S16">
            <v>24.38839745399881</v>
          </cell>
        </row>
        <row r="17">
          <cell r="B17">
            <v>2030</v>
          </cell>
          <cell r="C17" t="str">
            <v>Conventional</v>
          </cell>
          <cell r="E17" t="str">
            <v>Standard</v>
          </cell>
          <cell r="F17" t="str">
            <v>SUV</v>
          </cell>
          <cell r="G17">
            <v>31652.877098076809</v>
          </cell>
          <cell r="H17">
            <v>7.8342662235836107</v>
          </cell>
          <cell r="I17">
            <v>167.56717632051479</v>
          </cell>
          <cell r="J17">
            <v>0.1092494529440919</v>
          </cell>
          <cell r="K17">
            <v>0</v>
          </cell>
          <cell r="L17">
            <v>0</v>
          </cell>
          <cell r="M17">
            <v>173.96322042298721</v>
          </cell>
          <cell r="N17">
            <v>1950.5248743469531</v>
          </cell>
          <cell r="O17">
            <v>0</v>
          </cell>
          <cell r="P17">
            <v>0</v>
          </cell>
          <cell r="Q17">
            <v>0</v>
          </cell>
          <cell r="R17">
            <v>25.62961537899039</v>
          </cell>
          <cell r="S17">
            <v>25.63010791943255</v>
          </cell>
        </row>
        <row r="18">
          <cell r="B18">
            <v>2035</v>
          </cell>
          <cell r="C18" t="str">
            <v>Conventional</v>
          </cell>
          <cell r="E18" t="str">
            <v>Standard</v>
          </cell>
          <cell r="F18" t="str">
            <v>SUV</v>
          </cell>
          <cell r="G18">
            <v>31573.772243819691</v>
          </cell>
          <cell r="H18">
            <v>7.8308496464146389</v>
          </cell>
          <cell r="I18">
            <v>167.78167321354181</v>
          </cell>
          <cell r="J18">
            <v>0.10977906799010929</v>
          </cell>
          <cell r="K18">
            <v>0</v>
          </cell>
          <cell r="L18">
            <v>0</v>
          </cell>
          <cell r="M18">
            <v>173.83138786988491</v>
          </cell>
          <cell r="N18">
            <v>1948.154370647816</v>
          </cell>
          <cell r="O18">
            <v>0</v>
          </cell>
          <cell r="P18">
            <v>0</v>
          </cell>
          <cell r="Q18">
            <v>0</v>
          </cell>
          <cell r="R18">
            <v>27.111762259158869</v>
          </cell>
          <cell r="S18">
            <v>27.111231228458891</v>
          </cell>
        </row>
        <row r="19">
          <cell r="B19">
            <v>2040</v>
          </cell>
          <cell r="C19" t="str">
            <v>Conventional</v>
          </cell>
          <cell r="E19" t="str">
            <v>Standard</v>
          </cell>
          <cell r="F19" t="str">
            <v>SUV</v>
          </cell>
          <cell r="G19">
            <v>31630.88593324774</v>
          </cell>
          <cell r="H19">
            <v>7.8236192679412779</v>
          </cell>
          <cell r="I19">
            <v>167.8889681901934</v>
          </cell>
          <cell r="J19">
            <v>0.1114204338927933</v>
          </cell>
          <cell r="K19">
            <v>0</v>
          </cell>
          <cell r="L19">
            <v>0</v>
          </cell>
          <cell r="M19">
            <v>174.35742715353399</v>
          </cell>
          <cell r="N19">
            <v>1950.493096339706</v>
          </cell>
          <cell r="O19">
            <v>0</v>
          </cell>
          <cell r="P19">
            <v>0</v>
          </cell>
          <cell r="Q19">
            <v>0</v>
          </cell>
          <cell r="R19">
            <v>27.547394657873511</v>
          </cell>
          <cell r="S19">
            <v>27.553016842655399</v>
          </cell>
        </row>
        <row r="20">
          <cell r="B20">
            <v>2045</v>
          </cell>
          <cell r="C20" t="str">
            <v>Conventional</v>
          </cell>
          <cell r="E20" t="str">
            <v>Standard</v>
          </cell>
          <cell r="F20" t="str">
            <v>SUV</v>
          </cell>
          <cell r="G20">
            <v>31799.19058868504</v>
          </cell>
          <cell r="H20">
            <v>7.8228299647042929</v>
          </cell>
          <cell r="I20">
            <v>168.80200603971861</v>
          </cell>
          <cell r="J20">
            <v>0.1128654741468321</v>
          </cell>
          <cell r="K20">
            <v>0</v>
          </cell>
          <cell r="L20">
            <v>0</v>
          </cell>
          <cell r="M20">
            <v>174.46703934041179</v>
          </cell>
          <cell r="N20">
            <v>1953.308154433518</v>
          </cell>
          <cell r="O20">
            <v>0</v>
          </cell>
          <cell r="P20">
            <v>0</v>
          </cell>
          <cell r="Q20">
            <v>0</v>
          </cell>
          <cell r="R20">
            <v>28.02544381719617</v>
          </cell>
          <cell r="S20">
            <v>28.020582670625672</v>
          </cell>
        </row>
        <row r="21">
          <cell r="B21">
            <v>2050</v>
          </cell>
          <cell r="C21" t="str">
            <v>Conventional</v>
          </cell>
          <cell r="E21" t="str">
            <v>Standard</v>
          </cell>
          <cell r="F21" t="str">
            <v>SUV</v>
          </cell>
          <cell r="G21">
            <v>31655.462469864899</v>
          </cell>
          <cell r="H21">
            <v>7.8222785706578488</v>
          </cell>
          <cell r="I21">
            <v>169.29939712070811</v>
          </cell>
          <cell r="J21">
            <v>0.11170936415763311</v>
          </cell>
          <cell r="K21">
            <v>0</v>
          </cell>
          <cell r="L21">
            <v>0</v>
          </cell>
          <cell r="M21">
            <v>174.0676946161324</v>
          </cell>
          <cell r="N21">
            <v>1948.6259230496851</v>
          </cell>
          <cell r="O21">
            <v>0</v>
          </cell>
          <cell r="P21">
            <v>0</v>
          </cell>
          <cell r="Q21">
            <v>0</v>
          </cell>
          <cell r="R21">
            <v>28.548666912863901</v>
          </cell>
          <cell r="S21">
            <v>28.549879424141611</v>
          </cell>
        </row>
        <row r="22">
          <cell r="B22">
            <v>2020</v>
          </cell>
          <cell r="C22" t="str">
            <v>Conventional</v>
          </cell>
          <cell r="E22" t="str">
            <v>Standard</v>
          </cell>
          <cell r="F22" t="str">
            <v>truck</v>
          </cell>
          <cell r="G22">
            <v>30882.519974980161</v>
          </cell>
          <cell r="H22">
            <v>7.4932553467895211</v>
          </cell>
          <cell r="I22">
            <v>135.03400534077511</v>
          </cell>
          <cell r="J22">
            <v>0.11363975749993981</v>
          </cell>
          <cell r="K22">
            <v>0</v>
          </cell>
          <cell r="L22">
            <v>0</v>
          </cell>
          <cell r="M22">
            <v>221.54519330237929</v>
          </cell>
          <cell r="N22">
            <v>2374.4402085789211</v>
          </cell>
          <cell r="O22">
            <v>0</v>
          </cell>
          <cell r="P22">
            <v>0</v>
          </cell>
          <cell r="Q22">
            <v>0</v>
          </cell>
          <cell r="R22">
            <v>19.349862390838879</v>
          </cell>
          <cell r="S22">
            <v>19.35059323501816</v>
          </cell>
        </row>
        <row r="23">
          <cell r="B23">
            <v>2025</v>
          </cell>
          <cell r="C23" t="str">
            <v>Conventional</v>
          </cell>
          <cell r="E23" t="str">
            <v>Standard</v>
          </cell>
          <cell r="F23" t="str">
            <v>truck</v>
          </cell>
          <cell r="G23">
            <v>31126.34670531705</v>
          </cell>
          <cell r="H23">
            <v>7.513722645456558</v>
          </cell>
          <cell r="I23">
            <v>137.70170713770631</v>
          </cell>
          <cell r="J23">
            <v>0.1294856981700569</v>
          </cell>
          <cell r="K23">
            <v>0</v>
          </cell>
          <cell r="L23">
            <v>0</v>
          </cell>
          <cell r="M23">
            <v>223.41532497019119</v>
          </cell>
          <cell r="N23">
            <v>2398.8097230452881</v>
          </cell>
          <cell r="O23">
            <v>0</v>
          </cell>
          <cell r="P23">
            <v>0</v>
          </cell>
          <cell r="Q23">
            <v>0</v>
          </cell>
          <cell r="R23">
            <v>20.312175154756211</v>
          </cell>
          <cell r="S23">
            <v>20.310450238827919</v>
          </cell>
        </row>
        <row r="24">
          <cell r="B24">
            <v>2030</v>
          </cell>
          <cell r="C24" t="str">
            <v>Conventional</v>
          </cell>
          <cell r="E24" t="str">
            <v>Standard</v>
          </cell>
          <cell r="F24" t="str">
            <v>truck</v>
          </cell>
          <cell r="G24">
            <v>31424.915493633849</v>
          </cell>
          <cell r="H24">
            <v>7.4903757971975216</v>
          </cell>
          <cell r="I24">
            <v>138.2520721420897</v>
          </cell>
          <cell r="J24">
            <v>0.1308054929480878</v>
          </cell>
          <cell r="K24">
            <v>0</v>
          </cell>
          <cell r="L24">
            <v>0</v>
          </cell>
          <cell r="M24">
            <v>223.7404027704757</v>
          </cell>
          <cell r="N24">
            <v>2400.1248679909481</v>
          </cell>
          <cell r="O24">
            <v>0</v>
          </cell>
          <cell r="P24">
            <v>0</v>
          </cell>
          <cell r="Q24">
            <v>0</v>
          </cell>
          <cell r="R24">
            <v>21.447720757994841</v>
          </cell>
          <cell r="S24">
            <v>21.43987372848424</v>
          </cell>
        </row>
        <row r="25">
          <cell r="B25">
            <v>2035</v>
          </cell>
          <cell r="C25" t="str">
            <v>Conventional</v>
          </cell>
          <cell r="E25" t="str">
            <v>Standard</v>
          </cell>
          <cell r="F25" t="str">
            <v>truck</v>
          </cell>
          <cell r="G25">
            <v>31628.26093048913</v>
          </cell>
          <cell r="H25">
            <v>7.5696869474420412</v>
          </cell>
          <cell r="I25">
            <v>137.96402801515021</v>
          </cell>
          <cell r="J25">
            <v>0.13145440642654149</v>
          </cell>
          <cell r="K25">
            <v>0</v>
          </cell>
          <cell r="L25">
            <v>0</v>
          </cell>
          <cell r="M25">
            <v>221.37256258834771</v>
          </cell>
          <cell r="N25">
            <v>2415.068562745957</v>
          </cell>
          <cell r="O25">
            <v>0</v>
          </cell>
          <cell r="P25">
            <v>0</v>
          </cell>
          <cell r="Q25">
            <v>0</v>
          </cell>
          <cell r="R25">
            <v>22.643294193554741</v>
          </cell>
          <cell r="S25">
            <v>22.63802303073885</v>
          </cell>
        </row>
        <row r="26">
          <cell r="B26">
            <v>2040</v>
          </cell>
          <cell r="C26" t="str">
            <v>Conventional</v>
          </cell>
          <cell r="E26" t="str">
            <v>Standard</v>
          </cell>
          <cell r="F26" t="str">
            <v>truck</v>
          </cell>
          <cell r="G26">
            <v>32429.515359170218</v>
          </cell>
          <cell r="H26">
            <v>7.5587028795483233</v>
          </cell>
          <cell r="I26">
            <v>132.72202730457221</v>
          </cell>
          <cell r="J26">
            <v>0.1350469734506369</v>
          </cell>
          <cell r="K26">
            <v>0</v>
          </cell>
          <cell r="L26">
            <v>0</v>
          </cell>
          <cell r="M26">
            <v>225.19021237818421</v>
          </cell>
          <cell r="N26">
            <v>2447.413637237662</v>
          </cell>
          <cell r="O26">
            <v>0</v>
          </cell>
          <cell r="P26">
            <v>0</v>
          </cell>
          <cell r="Q26">
            <v>0</v>
          </cell>
          <cell r="R26">
            <v>22.736728244542849</v>
          </cell>
          <cell r="S26">
            <v>22.733713288057938</v>
          </cell>
        </row>
        <row r="27">
          <cell r="B27">
            <v>2045</v>
          </cell>
          <cell r="C27" t="str">
            <v>Conventional</v>
          </cell>
          <cell r="E27" t="str">
            <v>Standard</v>
          </cell>
          <cell r="F27" t="str">
            <v>truck</v>
          </cell>
          <cell r="G27">
            <v>31556.633745863641</v>
          </cell>
          <cell r="H27">
            <v>7.5523590408075121</v>
          </cell>
          <cell r="I27">
            <v>132.28879162288001</v>
          </cell>
          <cell r="J27">
            <v>0.1348873312723822</v>
          </cell>
          <cell r="K27">
            <v>0</v>
          </cell>
          <cell r="L27">
            <v>0</v>
          </cell>
          <cell r="M27">
            <v>221.15765255629361</v>
          </cell>
          <cell r="N27">
            <v>2406.967793387952</v>
          </cell>
          <cell r="O27">
            <v>0</v>
          </cell>
          <cell r="P27">
            <v>0</v>
          </cell>
          <cell r="Q27">
            <v>0</v>
          </cell>
          <cell r="R27">
            <v>23.426829094099759</v>
          </cell>
          <cell r="S27">
            <v>23.417115110580571</v>
          </cell>
        </row>
        <row r="28">
          <cell r="B28">
            <v>2050</v>
          </cell>
          <cell r="C28" t="str">
            <v>Conventional</v>
          </cell>
          <cell r="E28" t="str">
            <v>Standard</v>
          </cell>
          <cell r="F28" t="str">
            <v>truck</v>
          </cell>
          <cell r="G28">
            <v>31556.47013599642</v>
          </cell>
          <cell r="H28">
            <v>7.5525454729828709</v>
          </cell>
          <cell r="I28">
            <v>132.28078886188911</v>
          </cell>
          <cell r="J28">
            <v>0.13354834614676789</v>
          </cell>
          <cell r="K28">
            <v>0</v>
          </cell>
          <cell r="L28">
            <v>0</v>
          </cell>
          <cell r="M28">
            <v>221.11216606511749</v>
          </cell>
          <cell r="N28">
            <v>2406.5543591342198</v>
          </cell>
          <cell r="O28">
            <v>0</v>
          </cell>
          <cell r="P28">
            <v>0</v>
          </cell>
          <cell r="Q28">
            <v>0</v>
          </cell>
          <cell r="R28">
            <v>23.813772783438559</v>
          </cell>
          <cell r="S28">
            <v>23.827819324937941</v>
          </cell>
        </row>
        <row r="29">
          <cell r="B29">
            <v>2020</v>
          </cell>
          <cell r="C29" t="str">
            <v>BEV</v>
          </cell>
          <cell r="E29" t="str">
            <v>Standard</v>
          </cell>
          <cell r="F29" t="str">
            <v>car</v>
          </cell>
          <cell r="G29">
            <v>27749.448105028481</v>
          </cell>
          <cell r="H29">
            <v>9.7976963091404521</v>
          </cell>
          <cell r="I29">
            <v>108.449591280654</v>
          </cell>
          <cell r="J29">
            <v>3.6178350260094097E-2</v>
          </cell>
          <cell r="K29">
            <v>23.173841961852851</v>
          </cell>
          <cell r="L29">
            <v>88.382957641813221</v>
          </cell>
          <cell r="M29">
            <v>0</v>
          </cell>
          <cell r="N29">
            <v>1621.8729254396831</v>
          </cell>
          <cell r="O29">
            <v>81.504334902155065</v>
          </cell>
          <cell r="P29">
            <v>0.29580901659648251</v>
          </cell>
          <cell r="Q29">
            <v>1</v>
          </cell>
          <cell r="R29">
            <v>113.95866288276234</v>
          </cell>
        </row>
        <row r="30">
          <cell r="B30">
            <v>2025</v>
          </cell>
          <cell r="C30" t="str">
            <v>BEV</v>
          </cell>
          <cell r="E30" t="str">
            <v>Standard</v>
          </cell>
          <cell r="F30" t="str">
            <v>car</v>
          </cell>
          <cell r="G30">
            <v>27675</v>
          </cell>
          <cell r="H30">
            <v>10.1</v>
          </cell>
          <cell r="I30">
            <v>116</v>
          </cell>
          <cell r="J30">
            <v>3.7999999999999999E-2</v>
          </cell>
          <cell r="K30">
            <v>27</v>
          </cell>
          <cell r="L30">
            <v>81</v>
          </cell>
          <cell r="M30">
            <v>0</v>
          </cell>
          <cell r="N30">
            <v>1539</v>
          </cell>
          <cell r="O30">
            <v>100</v>
          </cell>
          <cell r="P30">
            <v>0.29899999999999999</v>
          </cell>
          <cell r="Q30">
            <v>1</v>
          </cell>
          <cell r="R30">
            <v>112.74247491638796</v>
          </cell>
        </row>
        <row r="31">
          <cell r="B31">
            <v>2030</v>
          </cell>
          <cell r="C31" t="str">
            <v>BEV</v>
          </cell>
          <cell r="E31" t="str">
            <v>Standard</v>
          </cell>
          <cell r="F31" t="str">
            <v>car</v>
          </cell>
          <cell r="G31">
            <v>27543.580796252929</v>
          </cell>
          <cell r="H31">
            <v>9.5523419203747082</v>
          </cell>
          <cell r="I31">
            <v>105.8185011709602</v>
          </cell>
          <cell r="J31">
            <v>3.6348946135831298E-2</v>
          </cell>
          <cell r="K31">
            <v>26.174473067915692</v>
          </cell>
          <cell r="L31">
            <v>81.550351288056206</v>
          </cell>
          <cell r="M31">
            <v>0</v>
          </cell>
          <cell r="N31">
            <v>1391.7974238875879</v>
          </cell>
          <cell r="O31">
            <v>104.37587822014051</v>
          </cell>
          <cell r="P31">
            <v>0.2786170960187353</v>
          </cell>
          <cell r="Q31">
            <v>1</v>
          </cell>
          <cell r="R31">
            <v>120.99042191486056</v>
          </cell>
        </row>
        <row r="32">
          <cell r="B32">
            <v>2035</v>
          </cell>
          <cell r="C32" t="str">
            <v>BEV</v>
          </cell>
          <cell r="E32" t="str">
            <v>Standard</v>
          </cell>
          <cell r="F32" t="str">
            <v>car</v>
          </cell>
          <cell r="G32">
            <v>27404.035789473681</v>
          </cell>
          <cell r="H32">
            <v>9.5517894736842113</v>
          </cell>
          <cell r="I32">
            <v>105.7957894736842</v>
          </cell>
          <cell r="J32">
            <v>3.63452631578947E-2</v>
          </cell>
          <cell r="K32">
            <v>26.172631578947371</v>
          </cell>
          <cell r="L32">
            <v>81.551578947368426</v>
          </cell>
          <cell r="M32">
            <v>0</v>
          </cell>
          <cell r="N32">
            <v>1384.7010526315789</v>
          </cell>
          <cell r="O32">
            <v>104.378947368421</v>
          </cell>
          <cell r="P32">
            <v>0.2775894736842105</v>
          </cell>
          <cell r="Q32">
            <v>1</v>
          </cell>
          <cell r="R32">
            <v>121.43832239960564</v>
          </cell>
        </row>
        <row r="33">
          <cell r="B33">
            <v>2025</v>
          </cell>
          <cell r="C33" t="str">
            <v>BEV</v>
          </cell>
          <cell r="E33" t="str">
            <v>Standard</v>
          </cell>
          <cell r="F33" t="str">
            <v>SUV</v>
          </cell>
          <cell r="G33">
            <v>42426.567287090344</v>
          </cell>
          <cell r="H33">
            <v>5.2288655376073629</v>
          </cell>
          <cell r="I33">
            <v>166.0238978008806</v>
          </cell>
          <cell r="J33">
            <v>4.1056844223352498E-2</v>
          </cell>
          <cell r="K33">
            <v>68.51244946248579</v>
          </cell>
          <cell r="L33">
            <v>224.4976307143877</v>
          </cell>
          <cell r="M33">
            <v>0</v>
          </cell>
          <cell r="N33">
            <v>1847.2815133617769</v>
          </cell>
          <cell r="O33">
            <v>237.6632447102516</v>
          </cell>
          <cell r="P33">
            <v>0.32218781013420772</v>
          </cell>
          <cell r="Q33">
            <v>1</v>
          </cell>
          <cell r="R33">
            <v>104.6284152896972</v>
          </cell>
        </row>
        <row r="34">
          <cell r="B34">
            <v>2030</v>
          </cell>
          <cell r="C34" t="str">
            <v>BEV</v>
          </cell>
          <cell r="E34" t="str">
            <v>Standard</v>
          </cell>
          <cell r="F34" t="str">
            <v>SUV</v>
          </cell>
          <cell r="G34">
            <v>45179.551483243253</v>
          </cell>
          <cell r="H34">
            <v>4.5848179459459457</v>
          </cell>
          <cell r="I34">
            <v>163.44142810810811</v>
          </cell>
          <cell r="J34">
            <v>3.6631162162162098E-2</v>
          </cell>
          <cell r="K34">
            <v>78.35608756756757</v>
          </cell>
          <cell r="L34">
            <v>244.6612421621621</v>
          </cell>
          <cell r="M34">
            <v>0</v>
          </cell>
          <cell r="N34">
            <v>1560.4231091891891</v>
          </cell>
          <cell r="O34">
            <v>309.0412</v>
          </cell>
          <cell r="P34">
            <v>0.28155909621621622</v>
          </cell>
          <cell r="Q34">
            <v>1</v>
          </cell>
          <cell r="R34">
            <v>119.72619763672367</v>
          </cell>
        </row>
        <row r="35">
          <cell r="B35">
            <v>2035</v>
          </cell>
          <cell r="C35" t="str">
            <v>BEV</v>
          </cell>
          <cell r="E35" t="str">
            <v>Standard</v>
          </cell>
          <cell r="F35" t="str">
            <v>SUV</v>
          </cell>
          <cell r="G35">
            <v>44970.124278093477</v>
          </cell>
          <cell r="H35">
            <v>4.361434047056199</v>
          </cell>
          <cell r="I35">
            <v>163.46982859225849</v>
          </cell>
          <cell r="J35">
            <v>3.7290407314412501E-2</v>
          </cell>
          <cell r="K35">
            <v>79.213046792327589</v>
          </cell>
          <cell r="L35">
            <v>243.7222035728762</v>
          </cell>
          <cell r="M35">
            <v>0</v>
          </cell>
          <cell r="N35">
            <v>1552.137240446895</v>
          </cell>
          <cell r="O35">
            <v>311.34410818192453</v>
          </cell>
          <cell r="P35">
            <v>0.28180664249203619</v>
          </cell>
          <cell r="Q35">
            <v>1</v>
          </cell>
          <cell r="R35">
            <v>119.62102703435261</v>
          </cell>
        </row>
        <row r="36">
          <cell r="B36">
            <v>2040</v>
          </cell>
          <cell r="C36" t="str">
            <v>BEV</v>
          </cell>
          <cell r="E36" t="str">
            <v>Standard</v>
          </cell>
          <cell r="F36" t="str">
            <v>SUV</v>
          </cell>
          <cell r="G36">
            <v>44830.995328423887</v>
          </cell>
          <cell r="H36">
            <v>4.3253746307028624</v>
          </cell>
          <cell r="I36">
            <v>162.50494574927009</v>
          </cell>
          <cell r="J36">
            <v>3.7253412349121898E-2</v>
          </cell>
          <cell r="K36">
            <v>80.626175118741557</v>
          </cell>
          <cell r="L36">
            <v>245.39902601420539</v>
          </cell>
          <cell r="M36">
            <v>0</v>
          </cell>
          <cell r="N36">
            <v>1560.835536188941</v>
          </cell>
          <cell r="O36">
            <v>313.68816767615152</v>
          </cell>
          <cell r="P36">
            <v>0.2846135991982221</v>
          </cell>
          <cell r="Q36">
            <v>1</v>
          </cell>
          <cell r="R36">
            <v>118.44128353305535</v>
          </cell>
        </row>
        <row r="37">
          <cell r="B37">
            <v>2045</v>
          </cell>
          <cell r="C37" t="str">
            <v>BEV</v>
          </cell>
          <cell r="E37" t="str">
            <v>Standard</v>
          </cell>
          <cell r="F37" t="str">
            <v>SUV</v>
          </cell>
          <cell r="G37">
            <v>44847.280231817698</v>
          </cell>
          <cell r="H37">
            <v>4.2927053106955793</v>
          </cell>
          <cell r="I37">
            <v>162.53626612065781</v>
          </cell>
          <cell r="J37">
            <v>3.6893506150067902E-2</v>
          </cell>
          <cell r="K37">
            <v>81.567605160823462</v>
          </cell>
          <cell r="L37">
            <v>246.68827124806569</v>
          </cell>
          <cell r="M37">
            <v>0</v>
          </cell>
          <cell r="N37">
            <v>1557.4055302203381</v>
          </cell>
          <cell r="O37">
            <v>317.26163334607622</v>
          </cell>
          <cell r="P37">
            <v>0.2842772058835733</v>
          </cell>
          <cell r="Q37">
            <v>1</v>
          </cell>
          <cell r="R37">
            <v>118.5814384773644</v>
          </cell>
        </row>
        <row r="38">
          <cell r="B38">
            <v>2050</v>
          </cell>
          <cell r="C38" t="str">
            <v>BEV</v>
          </cell>
          <cell r="E38" t="str">
            <v>Standard</v>
          </cell>
          <cell r="F38" t="str">
            <v>SUV</v>
          </cell>
          <cell r="G38">
            <v>44752.312897437027</v>
          </cell>
          <cell r="H38">
            <v>4.246264168927584</v>
          </cell>
          <cell r="I38">
            <v>162.60717671252931</v>
          </cell>
          <cell r="J38">
            <v>3.6300395713803099E-2</v>
          </cell>
          <cell r="K38">
            <v>81.657434118365472</v>
          </cell>
          <cell r="L38">
            <v>246.82136575031419</v>
          </cell>
          <cell r="M38">
            <v>0</v>
          </cell>
          <cell r="N38">
            <v>1543.66152589289</v>
          </cell>
          <cell r="O38">
            <v>319.34159817591711</v>
          </cell>
          <cell r="P38">
            <v>0.2826837489678421</v>
          </cell>
          <cell r="Q38">
            <v>1</v>
          </cell>
          <cell r="R38">
            <v>119.24986888381343</v>
          </cell>
        </row>
        <row r="39">
          <cell r="B39">
            <v>2045</v>
          </cell>
          <cell r="C39" t="str">
            <v>BEV</v>
          </cell>
          <cell r="E39" t="str">
            <v>Standard</v>
          </cell>
          <cell r="F39" t="str">
            <v>truck</v>
          </cell>
          <cell r="G39">
            <v>41010</v>
          </cell>
          <cell r="H39">
            <v>5.8</v>
          </cell>
          <cell r="I39">
            <v>138</v>
          </cell>
          <cell r="J39">
            <v>0.04</v>
          </cell>
          <cell r="K39">
            <v>77.400000000000006</v>
          </cell>
          <cell r="L39">
            <v>240</v>
          </cell>
          <cell r="M39">
            <v>0</v>
          </cell>
          <cell r="N39">
            <v>2020</v>
          </cell>
          <cell r="O39">
            <v>275</v>
          </cell>
          <cell r="P39">
            <v>0.311</v>
          </cell>
          <cell r="Q39">
            <v>1</v>
          </cell>
          <cell r="R39">
            <v>108.39228295819936</v>
          </cell>
        </row>
        <row r="40">
          <cell r="B40">
            <v>2050</v>
          </cell>
          <cell r="C40" t="str">
            <v>BEV</v>
          </cell>
          <cell r="E40" t="str">
            <v>Standard</v>
          </cell>
          <cell r="F40" t="str">
            <v>truck</v>
          </cell>
          <cell r="G40">
            <v>40820</v>
          </cell>
          <cell r="H40">
            <v>5.8</v>
          </cell>
          <cell r="I40">
            <v>138</v>
          </cell>
          <cell r="J40">
            <v>0.04</v>
          </cell>
          <cell r="K40">
            <v>77.40000000000002</v>
          </cell>
          <cell r="L40">
            <v>240</v>
          </cell>
          <cell r="M40">
            <v>0</v>
          </cell>
          <cell r="N40">
            <v>2015</v>
          </cell>
          <cell r="O40">
            <v>276</v>
          </cell>
          <cell r="P40">
            <v>0.31</v>
          </cell>
          <cell r="Q40">
            <v>1</v>
          </cell>
          <cell r="R40">
            <v>108.74193548387098</v>
          </cell>
        </row>
        <row r="41">
          <cell r="B41">
            <v>2025</v>
          </cell>
          <cell r="C41" t="str">
            <v>FuelCell</v>
          </cell>
          <cell r="E41" t="str">
            <v>Standard</v>
          </cell>
          <cell r="F41" t="str">
            <v>car</v>
          </cell>
          <cell r="G41">
            <v>26653</v>
          </cell>
          <cell r="H41">
            <v>8.6</v>
          </cell>
          <cell r="I41">
            <v>112</v>
          </cell>
          <cell r="J41">
            <v>9.6000000000000002E-2</v>
          </cell>
          <cell r="K41">
            <v>1.8</v>
          </cell>
          <cell r="L41">
            <v>34</v>
          </cell>
          <cell r="M41">
            <v>83</v>
          </cell>
          <cell r="N41">
            <v>1676</v>
          </cell>
          <cell r="O41">
            <v>0</v>
          </cell>
          <cell r="P41">
            <v>0</v>
          </cell>
          <cell r="Q41">
            <v>0</v>
          </cell>
          <cell r="R41">
            <v>73.3</v>
          </cell>
          <cell r="S41">
            <v>73.28</v>
          </cell>
        </row>
        <row r="42">
          <cell r="B42">
            <v>2030</v>
          </cell>
          <cell r="C42" t="str">
            <v>FuelCell</v>
          </cell>
          <cell r="E42" t="str">
            <v>Standard</v>
          </cell>
          <cell r="F42" t="str">
            <v>car</v>
          </cell>
          <cell r="G42">
            <v>24411.007637294719</v>
          </cell>
          <cell r="H42">
            <v>8.2410096238742714</v>
          </cell>
          <cell r="I42">
            <v>110.58471658131729</v>
          </cell>
          <cell r="J42">
            <v>7.0839638883983702E-2</v>
          </cell>
          <cell r="K42">
            <v>1.7658595267526049</v>
          </cell>
          <cell r="L42">
            <v>33.658595267526053</v>
          </cell>
          <cell r="M42">
            <v>87.365795514744832</v>
          </cell>
          <cell r="N42">
            <v>1593.931860321384</v>
          </cell>
          <cell r="O42">
            <v>0</v>
          </cell>
          <cell r="P42">
            <v>0</v>
          </cell>
          <cell r="Q42">
            <v>0</v>
          </cell>
          <cell r="R42">
            <v>71.786742892459827</v>
          </cell>
          <cell r="S42">
            <v>71.753570987109313</v>
          </cell>
        </row>
        <row r="43">
          <cell r="B43">
            <v>2035</v>
          </cell>
          <cell r="C43" t="str">
            <v>FuelCell</v>
          </cell>
          <cell r="E43" t="str">
            <v>Standard</v>
          </cell>
          <cell r="F43" t="str">
            <v>car</v>
          </cell>
          <cell r="G43">
            <v>22338.12086371284</v>
          </cell>
          <cell r="H43">
            <v>8.1598429613011785</v>
          </cell>
          <cell r="I43">
            <v>110.9416401819655</v>
          </cell>
          <cell r="J43">
            <v>6.3042936374400102E-2</v>
          </cell>
          <cell r="K43">
            <v>1.7686826198043251</v>
          </cell>
          <cell r="L43">
            <v>33.686826198043249</v>
          </cell>
          <cell r="M43">
            <v>89.003894808998567</v>
          </cell>
          <cell r="N43">
            <v>1584.5425624727361</v>
          </cell>
          <cell r="O43">
            <v>0</v>
          </cell>
          <cell r="P43">
            <v>0</v>
          </cell>
          <cell r="Q43">
            <v>0</v>
          </cell>
          <cell r="R43">
            <v>72.135698261357263</v>
          </cell>
          <cell r="S43">
            <v>72.161227955381065</v>
          </cell>
        </row>
        <row r="44">
          <cell r="B44">
            <v>2040</v>
          </cell>
          <cell r="C44" t="str">
            <v>FuelCell</v>
          </cell>
          <cell r="E44" t="str">
            <v>Standard</v>
          </cell>
          <cell r="F44" t="str">
            <v>car</v>
          </cell>
          <cell r="G44">
            <v>21530.50140451773</v>
          </cell>
          <cell r="H44">
            <v>8.1183119192859401</v>
          </cell>
          <cell r="I44">
            <v>110.9721589681366</v>
          </cell>
          <cell r="J44">
            <v>5.5341114970995399E-2</v>
          </cell>
          <cell r="K44">
            <v>1.7689584960856339</v>
          </cell>
          <cell r="L44">
            <v>33.689584960856337</v>
          </cell>
          <cell r="M44">
            <v>89.12763658727124</v>
          </cell>
          <cell r="N44">
            <v>1574.0481608297459</v>
          </cell>
          <cell r="O44">
            <v>0</v>
          </cell>
          <cell r="P44">
            <v>0</v>
          </cell>
          <cell r="Q44">
            <v>0</v>
          </cell>
          <cell r="R44">
            <v>73.423732194205741</v>
          </cell>
          <cell r="S44">
            <v>73.395310157405717</v>
          </cell>
        </row>
        <row r="45">
          <cell r="B45">
            <v>2045</v>
          </cell>
          <cell r="C45" t="str">
            <v>FuelCell</v>
          </cell>
          <cell r="E45" t="str">
            <v>Standard</v>
          </cell>
          <cell r="F45" t="str">
            <v>car</v>
          </cell>
          <cell r="G45">
            <v>20799.266196917481</v>
          </cell>
          <cell r="H45">
            <v>8.1146685182327829</v>
          </cell>
          <cell r="I45">
            <v>111.0007543417511</v>
          </cell>
          <cell r="J45">
            <v>5.4701417819609403E-2</v>
          </cell>
          <cell r="K45">
            <v>1.769210855663564</v>
          </cell>
          <cell r="L45">
            <v>33.692108556635638</v>
          </cell>
          <cell r="M45">
            <v>89.246481167172419</v>
          </cell>
          <cell r="N45">
            <v>1565.4931166315209</v>
          </cell>
          <cell r="O45">
            <v>0</v>
          </cell>
          <cell r="P45">
            <v>0</v>
          </cell>
          <cell r="Q45">
            <v>0</v>
          </cell>
          <cell r="R45">
            <v>74.019614599941704</v>
          </cell>
          <cell r="S45">
            <v>74.033415796602029</v>
          </cell>
        </row>
        <row r="46">
          <cell r="B46">
            <v>2050</v>
          </cell>
          <cell r="C46" t="str">
            <v>FuelCell</v>
          </cell>
          <cell r="E46" t="str">
            <v>Standard</v>
          </cell>
          <cell r="F46" t="str">
            <v>car</v>
          </cell>
          <cell r="G46">
            <v>21517</v>
          </cell>
          <cell r="H46">
            <v>7.5</v>
          </cell>
          <cell r="I46">
            <v>115</v>
          </cell>
          <cell r="J46">
            <v>6.3E-2</v>
          </cell>
          <cell r="K46">
            <v>1.8</v>
          </cell>
          <cell r="L46">
            <v>34</v>
          </cell>
          <cell r="M46">
            <v>108</v>
          </cell>
          <cell r="N46">
            <v>1587</v>
          </cell>
          <cell r="O46">
            <v>0</v>
          </cell>
          <cell r="P46">
            <v>0</v>
          </cell>
          <cell r="Q46">
            <v>0</v>
          </cell>
          <cell r="R46">
            <v>63.8</v>
          </cell>
          <cell r="S46">
            <v>63.81</v>
          </cell>
        </row>
        <row r="47">
          <cell r="B47">
            <v>2020</v>
          </cell>
          <cell r="C47" t="str">
            <v>FuelCell</v>
          </cell>
          <cell r="E47" t="str">
            <v>Standard</v>
          </cell>
          <cell r="F47" t="str">
            <v>SUV</v>
          </cell>
          <cell r="G47">
            <v>40476</v>
          </cell>
          <cell r="H47">
            <v>10.4</v>
          </cell>
          <cell r="I47">
            <v>153</v>
          </cell>
          <cell r="J47">
            <v>0.24199999999999991</v>
          </cell>
          <cell r="K47">
            <v>1</v>
          </cell>
          <cell r="L47">
            <v>24</v>
          </cell>
          <cell r="M47">
            <v>100</v>
          </cell>
          <cell r="N47">
            <v>2012</v>
          </cell>
          <cell r="O47">
            <v>0</v>
          </cell>
          <cell r="P47">
            <v>0</v>
          </cell>
          <cell r="Q47">
            <v>0</v>
          </cell>
          <cell r="R47">
            <v>59.8</v>
          </cell>
          <cell r="S47">
            <v>59.8</v>
          </cell>
        </row>
        <row r="48">
          <cell r="B48">
            <v>2025</v>
          </cell>
          <cell r="C48" t="str">
            <v>FuelCell</v>
          </cell>
          <cell r="E48" t="str">
            <v>Standard</v>
          </cell>
          <cell r="F48" t="str">
            <v>SUV</v>
          </cell>
          <cell r="G48">
            <v>34613.079007954562</v>
          </cell>
          <cell r="H48">
            <v>9.5843748707556156</v>
          </cell>
          <cell r="I48">
            <v>162.98926065318389</v>
          </cell>
          <cell r="J48">
            <v>0.1151212760384355</v>
          </cell>
          <cell r="K48">
            <v>1.7222121124391689</v>
          </cell>
          <cell r="L48">
            <v>32.857672636034017</v>
          </cell>
          <cell r="M48">
            <v>86.182306960585635</v>
          </cell>
          <cell r="N48">
            <v>1893.9465100569359</v>
          </cell>
          <cell r="O48">
            <v>0</v>
          </cell>
          <cell r="P48">
            <v>0</v>
          </cell>
          <cell r="Q48">
            <v>0</v>
          </cell>
          <cell r="R48">
            <v>60.959019534858079</v>
          </cell>
          <cell r="S48">
            <v>60.949652453230762</v>
          </cell>
        </row>
        <row r="49">
          <cell r="B49">
            <v>2030</v>
          </cell>
          <cell r="C49" t="str">
            <v>FuelCell</v>
          </cell>
          <cell r="E49" t="str">
            <v>Standard</v>
          </cell>
          <cell r="F49" t="str">
            <v>SUV</v>
          </cell>
          <cell r="G49">
            <v>35665.17601899134</v>
          </cell>
          <cell r="H49">
            <v>8.7368731572783744</v>
          </cell>
          <cell r="I49">
            <v>163.0685357563371</v>
          </cell>
          <cell r="J49">
            <v>8.38654103100374E-2</v>
          </cell>
          <cell r="K49">
            <v>1.721482048043264</v>
          </cell>
          <cell r="L49">
            <v>32.873096978333237</v>
          </cell>
          <cell r="M49">
            <v>107.55964784776459</v>
          </cell>
          <cell r="N49">
            <v>1973.398881592937</v>
          </cell>
          <cell r="O49">
            <v>0</v>
          </cell>
          <cell r="P49">
            <v>0</v>
          </cell>
          <cell r="Q49">
            <v>0</v>
          </cell>
          <cell r="R49">
            <v>60.040472117578723</v>
          </cell>
          <cell r="S49">
            <v>60.042715215604382</v>
          </cell>
        </row>
        <row r="50">
          <cell r="B50">
            <v>2035</v>
          </cell>
          <cell r="C50" t="str">
            <v>FuelCell</v>
          </cell>
          <cell r="E50" t="str">
            <v>Standard</v>
          </cell>
          <cell r="F50" t="str">
            <v>SUV</v>
          </cell>
          <cell r="G50">
            <v>33403.169661682958</v>
          </cell>
          <cell r="H50">
            <v>8.6806649734841219</v>
          </cell>
          <cell r="I50">
            <v>163.12832247140761</v>
          </cell>
          <cell r="J50">
            <v>7.4130974059165494E-2</v>
          </cell>
          <cell r="K50">
            <v>1.7234326081400551</v>
          </cell>
          <cell r="L50">
            <v>32.900409718228858</v>
          </cell>
          <cell r="M50">
            <v>108.5926338572615</v>
          </cell>
          <cell r="N50">
            <v>1963.3883857261519</v>
          </cell>
          <cell r="O50">
            <v>0</v>
          </cell>
          <cell r="P50">
            <v>0</v>
          </cell>
          <cell r="Q50">
            <v>0</v>
          </cell>
          <cell r="R50">
            <v>60.984880359082489</v>
          </cell>
          <cell r="S50">
            <v>60.979550388154109</v>
          </cell>
        </row>
        <row r="51">
          <cell r="B51">
            <v>2040</v>
          </cell>
          <cell r="C51" t="str">
            <v>FuelCell</v>
          </cell>
          <cell r="E51" t="str">
            <v>Standard</v>
          </cell>
          <cell r="F51" t="str">
            <v>SUV</v>
          </cell>
          <cell r="G51">
            <v>32811.580997352619</v>
          </cell>
          <cell r="H51">
            <v>8.6315070029357468</v>
          </cell>
          <cell r="I51">
            <v>162.57635542952809</v>
          </cell>
          <cell r="J51">
            <v>6.5292701487097496E-2</v>
          </cell>
          <cell r="K51">
            <v>1.7288480100608381</v>
          </cell>
          <cell r="L51">
            <v>32.971355449553627</v>
          </cell>
          <cell r="M51">
            <v>109.95907978580669</v>
          </cell>
          <cell r="N51">
            <v>1967.55169195894</v>
          </cell>
          <cell r="O51">
            <v>0</v>
          </cell>
          <cell r="P51">
            <v>0</v>
          </cell>
          <cell r="Q51">
            <v>0</v>
          </cell>
          <cell r="R51">
            <v>61.680481494386839</v>
          </cell>
          <cell r="S51">
            <v>61.669350451175703</v>
          </cell>
        </row>
        <row r="52">
          <cell r="B52">
            <v>2045</v>
          </cell>
          <cell r="C52" t="str">
            <v>FuelCell</v>
          </cell>
          <cell r="E52" t="str">
            <v>Standard</v>
          </cell>
          <cell r="F52" t="str">
            <v>SUV</v>
          </cell>
          <cell r="G52">
            <v>31981.186715997039</v>
          </cell>
          <cell r="H52">
            <v>8.6258628381060749</v>
          </cell>
          <cell r="I52">
            <v>162.57408764053221</v>
          </cell>
          <cell r="J52">
            <v>6.4808618354008099E-2</v>
          </cell>
          <cell r="K52">
            <v>1.728931116195122</v>
          </cell>
          <cell r="L52">
            <v>32.972886031292589</v>
          </cell>
          <cell r="M52">
            <v>110.2170959200128</v>
          </cell>
          <cell r="N52">
            <v>1959.098428822251</v>
          </cell>
          <cell r="O52">
            <v>0</v>
          </cell>
          <cell r="P52">
            <v>0</v>
          </cell>
          <cell r="Q52">
            <v>0</v>
          </cell>
          <cell r="R52">
            <v>62.207675401798333</v>
          </cell>
          <cell r="S52">
            <v>62.209977367509893</v>
          </cell>
        </row>
        <row r="53">
          <cell r="B53">
            <v>2050</v>
          </cell>
          <cell r="C53" t="str">
            <v>FuelCell</v>
          </cell>
          <cell r="E53" t="str">
            <v>Standard</v>
          </cell>
          <cell r="F53" t="str">
            <v>SUV</v>
          </cell>
          <cell r="G53">
            <v>30972.672317599339</v>
          </cell>
          <cell r="H53">
            <v>8.5670360349121815</v>
          </cell>
          <cell r="I53">
            <v>163.0637848487325</v>
          </cell>
          <cell r="J53">
            <v>6.4110849188493899E-2</v>
          </cell>
          <cell r="K53">
            <v>1.7279667396513081</v>
          </cell>
          <cell r="L53">
            <v>32.959723662079668</v>
          </cell>
          <cell r="M53">
            <v>110.3673479044518</v>
          </cell>
          <cell r="N53">
            <v>1946.3317517604501</v>
          </cell>
          <cell r="O53">
            <v>0</v>
          </cell>
          <cell r="P53">
            <v>0</v>
          </cell>
          <cell r="Q53">
            <v>0</v>
          </cell>
          <cell r="R53">
            <v>62.83913726131226</v>
          </cell>
          <cell r="S53">
            <v>62.844278807066743</v>
          </cell>
        </row>
        <row r="54">
          <cell r="B54">
            <v>2045</v>
          </cell>
          <cell r="C54" t="str">
            <v>FuelCell</v>
          </cell>
          <cell r="E54" t="str">
            <v>Standard</v>
          </cell>
          <cell r="F54" t="str">
            <v>truck</v>
          </cell>
          <cell r="G54">
            <v>39096.818827178897</v>
          </cell>
          <cell r="H54">
            <v>8.4927399630137792</v>
          </cell>
          <cell r="I54">
            <v>124.7821988904134</v>
          </cell>
          <cell r="J54">
            <v>7.9217801109586594E-2</v>
          </cell>
          <cell r="K54">
            <v>1.8</v>
          </cell>
          <cell r="L54">
            <v>34</v>
          </cell>
          <cell r="M54">
            <v>189.38018254489049</v>
          </cell>
          <cell r="N54">
            <v>2405.2451828431658</v>
          </cell>
          <cell r="O54">
            <v>0</v>
          </cell>
          <cell r="P54">
            <v>0</v>
          </cell>
          <cell r="Q54">
            <v>0</v>
          </cell>
          <cell r="R54">
            <v>52.147539223289392</v>
          </cell>
          <cell r="S54">
            <v>52.151903000656212</v>
          </cell>
        </row>
        <row r="55">
          <cell r="B55">
            <v>2050</v>
          </cell>
          <cell r="C55" t="str">
            <v>FuelCell</v>
          </cell>
          <cell r="E55" t="str">
            <v>Standard</v>
          </cell>
          <cell r="F55" t="str">
            <v>truck</v>
          </cell>
          <cell r="G55">
            <v>37948.063431501127</v>
          </cell>
          <cell r="H55">
            <v>8.3798736139263141</v>
          </cell>
          <cell r="I55">
            <v>124.3962084177894</v>
          </cell>
          <cell r="J55">
            <v>7.8603791582210494E-2</v>
          </cell>
          <cell r="K55">
            <v>1.8</v>
          </cell>
          <cell r="L55">
            <v>34</v>
          </cell>
          <cell r="M55">
            <v>191.03851198283061</v>
          </cell>
          <cell r="N55">
            <v>2402.2701800405389</v>
          </cell>
          <cell r="O55">
            <v>0</v>
          </cell>
          <cell r="P55">
            <v>0</v>
          </cell>
          <cell r="Q55">
            <v>0</v>
          </cell>
          <cell r="R55">
            <v>52.361762251102903</v>
          </cell>
          <cell r="S55">
            <v>52.36487897937284</v>
          </cell>
        </row>
        <row r="56">
          <cell r="B56">
            <v>2020</v>
          </cell>
          <cell r="C56" t="str">
            <v>Hybrid</v>
          </cell>
          <cell r="E56" t="str">
            <v>Standard</v>
          </cell>
          <cell r="F56" t="str">
            <v>car</v>
          </cell>
          <cell r="G56">
            <v>24948.431767753111</v>
          </cell>
          <cell r="H56">
            <v>9.2989754333854915</v>
          </cell>
          <cell r="I56">
            <v>112.2580643735469</v>
          </cell>
          <cell r="J56">
            <v>4.7280982310976702E-2</v>
          </cell>
          <cell r="K56">
            <v>1.370043139646927</v>
          </cell>
          <cell r="L56">
            <v>28.778789968264071</v>
          </cell>
          <cell r="M56">
            <v>89.829059149052782</v>
          </cell>
          <cell r="N56">
            <v>1577.760619160015</v>
          </cell>
          <cell r="O56">
            <v>0</v>
          </cell>
          <cell r="P56">
            <v>0</v>
          </cell>
          <cell r="Q56">
            <v>0</v>
          </cell>
          <cell r="R56">
            <v>46.481180771032783</v>
          </cell>
          <cell r="S56">
            <v>46.465480370576643</v>
          </cell>
        </row>
        <row r="57">
          <cell r="B57">
            <v>2025</v>
          </cell>
          <cell r="C57" t="str">
            <v>Hybrid</v>
          </cell>
          <cell r="E57" t="str">
            <v>Standard</v>
          </cell>
          <cell r="F57" t="str">
            <v>car</v>
          </cell>
          <cell r="G57">
            <v>23662.889070231071</v>
          </cell>
          <cell r="H57">
            <v>9.3060097718187365</v>
          </cell>
          <cell r="I57">
            <v>113.0326364284312</v>
          </cell>
          <cell r="J57">
            <v>4.6935744610521697E-2</v>
          </cell>
          <cell r="K57">
            <v>1.3790597981592621</v>
          </cell>
          <cell r="L57">
            <v>26.95046431633423</v>
          </cell>
          <cell r="M57">
            <v>90.231342127281565</v>
          </cell>
          <cell r="N57">
            <v>1542.940491070045</v>
          </cell>
          <cell r="O57">
            <v>0</v>
          </cell>
          <cell r="P57">
            <v>0</v>
          </cell>
          <cell r="Q57">
            <v>0</v>
          </cell>
          <cell r="R57">
            <v>55.461879577312033</v>
          </cell>
          <cell r="S57">
            <v>55.457698716028482</v>
          </cell>
        </row>
        <row r="58">
          <cell r="B58">
            <v>2030</v>
          </cell>
          <cell r="C58" t="str">
            <v>Hybrid</v>
          </cell>
          <cell r="E58" t="str">
            <v>Standard</v>
          </cell>
          <cell r="F58" t="str">
            <v>car</v>
          </cell>
          <cell r="G58">
            <v>24145.933038751489</v>
          </cell>
          <cell r="H58">
            <v>9.0621789893964273</v>
          </cell>
          <cell r="I58">
            <v>113.66625205302471</v>
          </cell>
          <cell r="J58">
            <v>4.97670993767051E-2</v>
          </cell>
          <cell r="K58">
            <v>1.4098242816990461</v>
          </cell>
          <cell r="L58">
            <v>29.17546403512992</v>
          </cell>
          <cell r="M58">
            <v>94.80130156614004</v>
          </cell>
          <cell r="N58">
            <v>1577.792079275961</v>
          </cell>
          <cell r="O58">
            <v>0</v>
          </cell>
          <cell r="P58">
            <v>0</v>
          </cell>
          <cell r="Q58">
            <v>0</v>
          </cell>
          <cell r="R58">
            <v>55.796834046881123</v>
          </cell>
          <cell r="S58">
            <v>55.778337582550492</v>
          </cell>
        </row>
        <row r="59">
          <cell r="B59">
            <v>2035</v>
          </cell>
          <cell r="C59" t="str">
            <v>Hybrid</v>
          </cell>
          <cell r="E59" t="str">
            <v>Standard</v>
          </cell>
          <cell r="F59" t="str">
            <v>car</v>
          </cell>
          <cell r="G59">
            <v>24016.43249726417</v>
          </cell>
          <cell r="H59">
            <v>9.0806837382359404</v>
          </cell>
          <cell r="I59">
            <v>115.9769052309039</v>
          </cell>
          <cell r="J59">
            <v>5.0741930400525201E-2</v>
          </cell>
          <cell r="K59">
            <v>1.525405121470782</v>
          </cell>
          <cell r="L59">
            <v>30.206242066097619</v>
          </cell>
          <cell r="M59">
            <v>94.162959072006998</v>
          </cell>
          <cell r="N59">
            <v>1590.928176843948</v>
          </cell>
          <cell r="O59">
            <v>0</v>
          </cell>
          <cell r="P59">
            <v>0</v>
          </cell>
          <cell r="Q59">
            <v>0</v>
          </cell>
          <cell r="R59">
            <v>58.534931057124098</v>
          </cell>
          <cell r="S59">
            <v>58.522854541475162</v>
          </cell>
        </row>
        <row r="60">
          <cell r="B60">
            <v>2040</v>
          </cell>
          <cell r="C60" t="str">
            <v>Hybrid</v>
          </cell>
          <cell r="E60" t="str">
            <v>Standard</v>
          </cell>
          <cell r="F60" t="str">
            <v>car</v>
          </cell>
          <cell r="G60">
            <v>23937.966112486731</v>
          </cell>
          <cell r="H60">
            <v>9.0802455909848927</v>
          </cell>
          <cell r="I60">
            <v>115.9795037647178</v>
          </cell>
          <cell r="J60">
            <v>5.1093920865126999E-2</v>
          </cell>
          <cell r="K60">
            <v>1.525491939966648</v>
          </cell>
          <cell r="L60">
            <v>30.211471019253121</v>
          </cell>
          <cell r="M60">
            <v>94.174460558896357</v>
          </cell>
          <cell r="N60">
            <v>1589.519248067108</v>
          </cell>
          <cell r="O60">
            <v>0</v>
          </cell>
          <cell r="P60">
            <v>0</v>
          </cell>
          <cell r="Q60">
            <v>0</v>
          </cell>
          <cell r="R60">
            <v>59.455556117034703</v>
          </cell>
          <cell r="S60">
            <v>59.454502602455918</v>
          </cell>
        </row>
        <row r="61">
          <cell r="B61">
            <v>2045</v>
          </cell>
          <cell r="C61" t="str">
            <v>Hybrid</v>
          </cell>
          <cell r="E61" t="str">
            <v>Standard</v>
          </cell>
          <cell r="F61" t="str">
            <v>car</v>
          </cell>
          <cell r="G61">
            <v>23059.2950808286</v>
          </cell>
          <cell r="H61">
            <v>9.5568682606657305</v>
          </cell>
          <cell r="I61">
            <v>115.8107690437742</v>
          </cell>
          <cell r="J61">
            <v>5.0856678994981801E-2</v>
          </cell>
          <cell r="K61">
            <v>1.427608480491743</v>
          </cell>
          <cell r="L61">
            <v>26.810769043774201</v>
          </cell>
          <cell r="M61">
            <v>82.021635324963967</v>
          </cell>
          <cell r="N61">
            <v>1531.6344567727599</v>
          </cell>
          <cell r="O61">
            <v>0</v>
          </cell>
          <cell r="P61">
            <v>0</v>
          </cell>
          <cell r="Q61">
            <v>0</v>
          </cell>
          <cell r="R61">
            <v>61.625234845722417</v>
          </cell>
          <cell r="S61">
            <v>61.644507301488083</v>
          </cell>
        </row>
        <row r="62">
          <cell r="B62">
            <v>2050</v>
          </cell>
          <cell r="C62" t="str">
            <v>Hybrid</v>
          </cell>
          <cell r="E62" t="str">
            <v>Standard</v>
          </cell>
          <cell r="F62" t="str">
            <v>car</v>
          </cell>
          <cell r="G62">
            <v>22682.180285375129</v>
          </cell>
          <cell r="H62">
            <v>9.5459749509435792</v>
          </cell>
          <cell r="I62">
            <v>118.2580004360571</v>
          </cell>
          <cell r="J62">
            <v>5.08225005450713E-2</v>
          </cell>
          <cell r="K62">
            <v>1.38467501635214</v>
          </cell>
          <cell r="L62">
            <v>29.258000436057081</v>
          </cell>
          <cell r="M62">
            <v>82.032001744228296</v>
          </cell>
          <cell r="N62">
            <v>1565.4897647714331</v>
          </cell>
          <cell r="O62">
            <v>0</v>
          </cell>
          <cell r="P62">
            <v>0</v>
          </cell>
          <cell r="Q62">
            <v>0</v>
          </cell>
          <cell r="R62">
            <v>62.825899367717227</v>
          </cell>
          <cell r="S62">
            <v>62.810254366627113</v>
          </cell>
        </row>
        <row r="63">
          <cell r="B63">
            <v>2020</v>
          </cell>
          <cell r="C63" t="str">
            <v>Hybrid</v>
          </cell>
          <cell r="E63" t="str">
            <v>Standard</v>
          </cell>
          <cell r="F63" t="str">
            <v>SUV</v>
          </cell>
          <cell r="G63">
            <v>33046.648868548182</v>
          </cell>
          <cell r="H63">
            <v>9.3308721078057459</v>
          </cell>
          <cell r="I63">
            <v>130.1359267734554</v>
          </cell>
          <cell r="J63">
            <v>5.6421179760996698E-2</v>
          </cell>
          <cell r="K63">
            <v>1.6</v>
          </cell>
          <cell r="L63">
            <v>17.242715484363082</v>
          </cell>
          <cell r="M63">
            <v>110.20711924739381</v>
          </cell>
          <cell r="N63">
            <v>1662.4737350622929</v>
          </cell>
          <cell r="O63">
            <v>0</v>
          </cell>
          <cell r="P63">
            <v>0</v>
          </cell>
          <cell r="Q63">
            <v>0</v>
          </cell>
          <cell r="R63">
            <v>38.926580218662593</v>
          </cell>
          <cell r="S63">
            <v>38.885633613018058</v>
          </cell>
        </row>
        <row r="64">
          <cell r="B64">
            <v>2025</v>
          </cell>
          <cell r="C64" t="str">
            <v>Hybrid</v>
          </cell>
          <cell r="E64" t="str">
            <v>Standard</v>
          </cell>
          <cell r="F64" t="str">
            <v>SUV</v>
          </cell>
          <cell r="G64">
            <v>36195.294034766383</v>
          </cell>
          <cell r="H64">
            <v>8.7547455925606297</v>
          </cell>
          <cell r="I64">
            <v>144.5141865830677</v>
          </cell>
          <cell r="J64">
            <v>5.65375050634917E-2</v>
          </cell>
          <cell r="K64">
            <v>1.541746068088554</v>
          </cell>
          <cell r="L64">
            <v>27.075186248436921</v>
          </cell>
          <cell r="M64">
            <v>129.1888021979957</v>
          </cell>
          <cell r="N64">
            <v>1818.8983779214141</v>
          </cell>
          <cell r="O64">
            <v>0</v>
          </cell>
          <cell r="P64">
            <v>0</v>
          </cell>
          <cell r="Q64">
            <v>0</v>
          </cell>
          <cell r="R64">
            <v>45.804117719579423</v>
          </cell>
          <cell r="S64">
            <v>45.804770249564093</v>
          </cell>
        </row>
        <row r="65">
          <cell r="B65">
            <v>2030</v>
          </cell>
          <cell r="C65" t="str">
            <v>Hybrid</v>
          </cell>
          <cell r="E65" t="str">
            <v>Standard</v>
          </cell>
          <cell r="F65" t="str">
            <v>SUV</v>
          </cell>
          <cell r="G65">
            <v>40334.515671451627</v>
          </cell>
          <cell r="H65">
            <v>8.4251351963532368</v>
          </cell>
          <cell r="I65">
            <v>158.3425351793652</v>
          </cell>
          <cell r="J65">
            <v>6.2148744301933803E-2</v>
          </cell>
          <cell r="K65">
            <v>1.529569070471984</v>
          </cell>
          <cell r="L65">
            <v>34.382669384750407</v>
          </cell>
          <cell r="M65">
            <v>144.9675670319092</v>
          </cell>
          <cell r="N65">
            <v>1989.3119425804809</v>
          </cell>
          <cell r="O65">
            <v>0</v>
          </cell>
          <cell r="P65">
            <v>0</v>
          </cell>
          <cell r="Q65">
            <v>0</v>
          </cell>
          <cell r="R65">
            <v>44.528222769614082</v>
          </cell>
          <cell r="S65">
            <v>44.541349273762002</v>
          </cell>
        </row>
        <row r="66">
          <cell r="B66">
            <v>2035</v>
          </cell>
          <cell r="C66" t="str">
            <v>Hybrid</v>
          </cell>
          <cell r="E66" t="str">
            <v>Standard</v>
          </cell>
          <cell r="F66" t="str">
            <v>SUV</v>
          </cell>
          <cell r="G66">
            <v>40522.75894803369</v>
          </cell>
          <cell r="H66">
            <v>8.4589996259560678</v>
          </cell>
          <cell r="I66">
            <v>155.47266254788411</v>
          </cell>
          <cell r="J66">
            <v>6.4128619519933899E-2</v>
          </cell>
          <cell r="K66">
            <v>1.526915685338768</v>
          </cell>
          <cell r="L66">
            <v>33.795049722046663</v>
          </cell>
          <cell r="M66">
            <v>145.7449278353175</v>
          </cell>
          <cell r="N66">
            <v>2005.556009854123</v>
          </cell>
          <cell r="O66">
            <v>0</v>
          </cell>
          <cell r="P66">
            <v>0</v>
          </cell>
          <cell r="Q66">
            <v>0</v>
          </cell>
          <cell r="R66">
            <v>46.088013826727369</v>
          </cell>
          <cell r="S66">
            <v>46.092012098386448</v>
          </cell>
        </row>
        <row r="67">
          <cell r="B67">
            <v>2040</v>
          </cell>
          <cell r="C67" t="str">
            <v>Hybrid</v>
          </cell>
          <cell r="E67" t="str">
            <v>Standard</v>
          </cell>
          <cell r="F67" t="str">
            <v>SUV</v>
          </cell>
          <cell r="G67">
            <v>40452.239671626798</v>
          </cell>
          <cell r="H67">
            <v>8.4092766999434918</v>
          </cell>
          <cell r="I67">
            <v>158.3973912224524</v>
          </cell>
          <cell r="J67">
            <v>6.5137329691718399E-2</v>
          </cell>
          <cell r="K67">
            <v>1.5225607459031829</v>
          </cell>
          <cell r="L67">
            <v>33.824197902932127</v>
          </cell>
          <cell r="M67">
            <v>147.57044641175361</v>
          </cell>
          <cell r="N67">
            <v>2005.2256702454949</v>
          </cell>
          <cell r="O67">
            <v>0</v>
          </cell>
          <cell r="P67">
            <v>0</v>
          </cell>
          <cell r="Q67">
            <v>0</v>
          </cell>
          <cell r="R67">
            <v>46.896283041376272</v>
          </cell>
          <cell r="S67">
            <v>46.908056131098128</v>
          </cell>
        </row>
        <row r="68">
          <cell r="B68">
            <v>2045</v>
          </cell>
          <cell r="C68" t="str">
            <v>Hybrid</v>
          </cell>
          <cell r="E68" t="str">
            <v>Standard</v>
          </cell>
          <cell r="F68" t="str">
            <v>SUV</v>
          </cell>
          <cell r="G68">
            <v>40529.851955670238</v>
          </cell>
          <cell r="H68">
            <v>8.3705247916241241</v>
          </cell>
          <cell r="I68">
            <v>162.51042343462839</v>
          </cell>
          <cell r="J68">
            <v>6.6307041155395499E-2</v>
          </cell>
          <cell r="K68">
            <v>1.5165122797898609</v>
          </cell>
          <cell r="L68">
            <v>33.841448699623157</v>
          </cell>
          <cell r="M68">
            <v>150.11288496166631</v>
          </cell>
          <cell r="N68">
            <v>2014.869943752436</v>
          </cell>
          <cell r="O68">
            <v>0</v>
          </cell>
          <cell r="P68">
            <v>0</v>
          </cell>
          <cell r="Q68">
            <v>0</v>
          </cell>
          <cell r="R68">
            <v>47.535560340826827</v>
          </cell>
          <cell r="S68">
            <v>47.521913159702251</v>
          </cell>
        </row>
        <row r="69">
          <cell r="B69">
            <v>2050</v>
          </cell>
          <cell r="C69" t="str">
            <v>Hybrid</v>
          </cell>
          <cell r="E69" t="str">
            <v>Standard</v>
          </cell>
          <cell r="F69" t="str">
            <v>SUV</v>
          </cell>
          <cell r="G69">
            <v>40495.974202742887</v>
          </cell>
          <cell r="H69">
            <v>8.369068076668869</v>
          </cell>
          <cell r="I69">
            <v>162.54471662260411</v>
          </cell>
          <cell r="J69">
            <v>6.55684277924653E-2</v>
          </cell>
          <cell r="K69">
            <v>1.5163685558493061</v>
          </cell>
          <cell r="L69">
            <v>33.878552544613349</v>
          </cell>
          <cell r="M69">
            <v>150.17488020489091</v>
          </cell>
          <cell r="N69">
            <v>2014.9220712161271</v>
          </cell>
          <cell r="O69">
            <v>0</v>
          </cell>
          <cell r="P69">
            <v>0</v>
          </cell>
          <cell r="Q69">
            <v>0</v>
          </cell>
          <cell r="R69">
            <v>48.246769662921352</v>
          </cell>
          <cell r="S69">
            <v>48.240778668208847</v>
          </cell>
        </row>
        <row r="70">
          <cell r="B70">
            <v>2020</v>
          </cell>
          <cell r="C70" t="str">
            <v>Hybrid</v>
          </cell>
          <cell r="E70" t="str">
            <v>Standard</v>
          </cell>
          <cell r="F70" t="str">
            <v>truck</v>
          </cell>
          <cell r="G70">
            <v>30095</v>
          </cell>
          <cell r="H70">
            <v>10.5</v>
          </cell>
          <cell r="I70">
            <v>131</v>
          </cell>
          <cell r="J70">
            <v>5.0999999999999997E-2</v>
          </cell>
          <cell r="K70">
            <v>1.3</v>
          </cell>
          <cell r="L70">
            <v>27</v>
          </cell>
          <cell r="M70">
            <v>72</v>
          </cell>
          <cell r="N70">
            <v>1641</v>
          </cell>
          <cell r="O70">
            <v>0</v>
          </cell>
          <cell r="P70">
            <v>0</v>
          </cell>
          <cell r="Q70">
            <v>0</v>
          </cell>
          <cell r="R70">
            <v>42.4</v>
          </cell>
          <cell r="S70">
            <v>42.4</v>
          </cell>
        </row>
        <row r="71">
          <cell r="B71">
            <v>2025</v>
          </cell>
          <cell r="C71" t="str">
            <v>Hybrid</v>
          </cell>
          <cell r="E71" t="str">
            <v>Standard</v>
          </cell>
          <cell r="F71" t="str">
            <v>truck</v>
          </cell>
          <cell r="G71">
            <v>29628</v>
          </cell>
          <cell r="H71">
            <v>10.4</v>
          </cell>
          <cell r="I71">
            <v>131</v>
          </cell>
          <cell r="J71">
            <v>5.0999999999999997E-2</v>
          </cell>
          <cell r="K71">
            <v>1.3</v>
          </cell>
          <cell r="L71">
            <v>27</v>
          </cell>
          <cell r="M71">
            <v>73</v>
          </cell>
          <cell r="N71">
            <v>1616</v>
          </cell>
          <cell r="O71">
            <v>0</v>
          </cell>
          <cell r="P71">
            <v>0</v>
          </cell>
          <cell r="Q71">
            <v>0</v>
          </cell>
          <cell r="R71">
            <v>50.899999999999991</v>
          </cell>
          <cell r="S71">
            <v>50.87</v>
          </cell>
        </row>
        <row r="72">
          <cell r="B72">
            <v>2030</v>
          </cell>
          <cell r="C72" t="str">
            <v>Hybrid</v>
          </cell>
          <cell r="E72" t="str">
            <v>Standard</v>
          </cell>
          <cell r="F72" t="str">
            <v>truck</v>
          </cell>
          <cell r="G72">
            <v>29532</v>
          </cell>
          <cell r="H72">
            <v>10.4</v>
          </cell>
          <cell r="I72">
            <v>131</v>
          </cell>
          <cell r="J72">
            <v>5.3999999999999999E-2</v>
          </cell>
          <cell r="K72">
            <v>1.3</v>
          </cell>
          <cell r="L72">
            <v>27</v>
          </cell>
          <cell r="M72">
            <v>73</v>
          </cell>
          <cell r="N72">
            <v>1607</v>
          </cell>
          <cell r="O72">
            <v>0</v>
          </cell>
          <cell r="P72">
            <v>0</v>
          </cell>
          <cell r="Q72">
            <v>0</v>
          </cell>
          <cell r="R72">
            <v>51</v>
          </cell>
          <cell r="S72">
            <v>50.98</v>
          </cell>
        </row>
        <row r="73">
          <cell r="B73">
            <v>2035</v>
          </cell>
          <cell r="C73" t="str">
            <v>Hybrid</v>
          </cell>
          <cell r="E73" t="str">
            <v>Standard</v>
          </cell>
          <cell r="F73" t="str">
            <v>truck</v>
          </cell>
          <cell r="G73">
            <v>29457</v>
          </cell>
          <cell r="H73">
            <v>10.4</v>
          </cell>
          <cell r="I73">
            <v>131</v>
          </cell>
          <cell r="J73">
            <v>5.5E-2</v>
          </cell>
          <cell r="K73">
            <v>1.3</v>
          </cell>
          <cell r="L73">
            <v>27</v>
          </cell>
          <cell r="M73">
            <v>73</v>
          </cell>
          <cell r="N73">
            <v>1605</v>
          </cell>
          <cell r="O73">
            <v>0</v>
          </cell>
          <cell r="P73">
            <v>0</v>
          </cell>
          <cell r="Q73">
            <v>0</v>
          </cell>
          <cell r="R73">
            <v>53.5</v>
          </cell>
          <cell r="S73">
            <v>53.52</v>
          </cell>
        </row>
        <row r="74">
          <cell r="B74">
            <v>2040</v>
          </cell>
          <cell r="C74" t="str">
            <v>Hybrid</v>
          </cell>
          <cell r="E74" t="str">
            <v>Standard</v>
          </cell>
          <cell r="F74" t="str">
            <v>truck</v>
          </cell>
          <cell r="G74">
            <v>29382</v>
          </cell>
          <cell r="H74">
            <v>10.4</v>
          </cell>
          <cell r="I74">
            <v>131</v>
          </cell>
          <cell r="J74">
            <v>5.6000000000000001E-2</v>
          </cell>
          <cell r="K74">
            <v>1.3</v>
          </cell>
          <cell r="L74">
            <v>27</v>
          </cell>
          <cell r="M74">
            <v>73</v>
          </cell>
          <cell r="N74">
            <v>1604</v>
          </cell>
          <cell r="O74">
            <v>0</v>
          </cell>
          <cell r="P74">
            <v>0</v>
          </cell>
          <cell r="Q74">
            <v>0</v>
          </cell>
          <cell r="R74">
            <v>54.4</v>
          </cell>
          <cell r="S74">
            <v>54.37</v>
          </cell>
        </row>
        <row r="75">
          <cell r="B75">
            <v>2045</v>
          </cell>
          <cell r="C75" t="str">
            <v>Hybrid</v>
          </cell>
          <cell r="E75" t="str">
            <v>Standard</v>
          </cell>
          <cell r="F75" t="str">
            <v>truck</v>
          </cell>
          <cell r="G75">
            <v>31925.460580912859</v>
          </cell>
          <cell r="H75">
            <v>8.4976612599019248</v>
          </cell>
          <cell r="I75">
            <v>141.49566201433419</v>
          </cell>
          <cell r="J75">
            <v>6.4871746510750602E-2</v>
          </cell>
          <cell r="K75">
            <v>1.234402112410411</v>
          </cell>
          <cell r="L75">
            <v>27</v>
          </cell>
          <cell r="M75">
            <v>147.7815918521313</v>
          </cell>
          <cell r="N75">
            <v>1810.2893247831009</v>
          </cell>
          <cell r="O75">
            <v>0</v>
          </cell>
          <cell r="P75">
            <v>0</v>
          </cell>
          <cell r="Q75">
            <v>0</v>
          </cell>
          <cell r="R75">
            <v>48.837004903809891</v>
          </cell>
          <cell r="S75">
            <v>48.8701244813278</v>
          </cell>
        </row>
        <row r="76">
          <cell r="B76">
            <v>2050</v>
          </cell>
          <cell r="C76" t="str">
            <v>Hybrid</v>
          </cell>
          <cell r="E76" t="str">
            <v>Standard</v>
          </cell>
          <cell r="F76" t="str">
            <v>truck</v>
          </cell>
          <cell r="G76">
            <v>31879.739934826019</v>
          </cell>
          <cell r="H76">
            <v>8.4974561126879014</v>
          </cell>
          <cell r="I76">
            <v>141.4967938610323</v>
          </cell>
          <cell r="J76">
            <v>6.3872595395774195E-2</v>
          </cell>
          <cell r="K76">
            <v>1.234395038368548</v>
          </cell>
          <cell r="L76">
            <v>27</v>
          </cell>
          <cell r="M76">
            <v>147.78965625985489</v>
          </cell>
          <cell r="N76">
            <v>1809.3116787553879</v>
          </cell>
          <cell r="O76">
            <v>0</v>
          </cell>
          <cell r="P76">
            <v>0</v>
          </cell>
          <cell r="Q76">
            <v>0</v>
          </cell>
          <cell r="R76">
            <v>49.605108798486278</v>
          </cell>
          <cell r="S76">
            <v>49.588229790812569</v>
          </cell>
        </row>
        <row r="77">
          <cell r="B77">
            <v>2020</v>
          </cell>
          <cell r="C77" t="str">
            <v>PHEV</v>
          </cell>
          <cell r="E77" t="str">
            <v>Standard</v>
          </cell>
          <cell r="F77" t="str">
            <v>SUV</v>
          </cell>
          <cell r="G77">
            <v>34082.071857520023</v>
          </cell>
          <cell r="H77">
            <v>7.0014064527677098</v>
          </cell>
          <cell r="I77">
            <v>171.19714950552651</v>
          </cell>
          <cell r="J77">
            <v>5.2730111424352202E-2</v>
          </cell>
          <cell r="K77">
            <v>17.3</v>
          </cell>
          <cell r="L77">
            <v>109</v>
          </cell>
          <cell r="M77">
            <v>73</v>
          </cell>
          <cell r="N77">
            <v>2077.682216852374</v>
          </cell>
          <cell r="O77">
            <v>36.593184767530317</v>
          </cell>
          <cell r="P77">
            <v>0.38523122566787488</v>
          </cell>
          <cell r="Q77">
            <v>0.62604832863471616</v>
          </cell>
          <cell r="R77">
            <v>67.995641510570138</v>
          </cell>
          <cell r="S77">
            <v>35.332713787085517</v>
          </cell>
        </row>
        <row r="78">
          <cell r="B78">
            <v>2025</v>
          </cell>
          <cell r="C78" t="str">
            <v>PHEV</v>
          </cell>
          <cell r="E78" t="str">
            <v>Standard</v>
          </cell>
          <cell r="F78" t="str">
            <v>SUV</v>
          </cell>
          <cell r="G78">
            <v>33307.879286745592</v>
          </cell>
          <cell r="H78">
            <v>6.9282751924891093</v>
          </cell>
          <cell r="I78">
            <v>169.68764216168341</v>
          </cell>
          <cell r="J78">
            <v>5.4484996234044701E-2</v>
          </cell>
          <cell r="K78">
            <v>17.775436212725179</v>
          </cell>
          <cell r="L78">
            <v>110.40128567961099</v>
          </cell>
          <cell r="M78">
            <v>74.941259855917806</v>
          </cell>
          <cell r="N78">
            <v>2055.9895016177338</v>
          </cell>
          <cell r="O78">
            <v>38.705403457672418</v>
          </cell>
          <cell r="P78">
            <v>0.38639702051632369</v>
          </cell>
          <cell r="Q78">
            <v>0.62893003080326204</v>
          </cell>
          <cell r="R78">
            <v>70.230339340367124</v>
          </cell>
          <cell r="S78">
            <v>41.397327735697502</v>
          </cell>
        </row>
        <row r="79">
          <cell r="B79">
            <v>2030</v>
          </cell>
          <cell r="C79" t="str">
            <v>PHEV</v>
          </cell>
          <cell r="E79" t="str">
            <v>Standard</v>
          </cell>
          <cell r="F79" t="str">
            <v>SUV</v>
          </cell>
          <cell r="G79">
            <v>33012.414457609862</v>
          </cell>
          <cell r="H79">
            <v>6.0950740108736099</v>
          </cell>
          <cell r="I79">
            <v>167.2230936409772</v>
          </cell>
          <cell r="J79">
            <v>5.3721110895478798E-2</v>
          </cell>
          <cell r="K79">
            <v>23.255250059800339</v>
          </cell>
          <cell r="L79">
            <v>126.5523159657273</v>
          </cell>
          <cell r="M79">
            <v>74.447781684232041</v>
          </cell>
          <cell r="N79">
            <v>1908.5932185795871</v>
          </cell>
          <cell r="O79">
            <v>65.9626423258415</v>
          </cell>
          <cell r="P79">
            <v>0.36437575540244299</v>
          </cell>
          <cell r="Q79">
            <v>0.71947560330647675</v>
          </cell>
          <cell r="R79">
            <v>77.392366720021741</v>
          </cell>
          <cell r="S79">
            <v>38.608127324058771</v>
          </cell>
        </row>
        <row r="80">
          <cell r="B80">
            <v>2035</v>
          </cell>
          <cell r="C80" t="str">
            <v>PHEV</v>
          </cell>
          <cell r="E80" t="str">
            <v>Standard</v>
          </cell>
          <cell r="F80" t="str">
            <v>SUV</v>
          </cell>
          <cell r="G80">
            <v>32789.596804194807</v>
          </cell>
          <cell r="H80">
            <v>5.9236832497847596</v>
          </cell>
          <cell r="I80">
            <v>166.2906093083775</v>
          </cell>
          <cell r="J80">
            <v>5.4379646716391297E-2</v>
          </cell>
          <cell r="K80">
            <v>24.27488473658692</v>
          </cell>
          <cell r="L80">
            <v>129.55755501309829</v>
          </cell>
          <cell r="M80">
            <v>74.321972723399853</v>
          </cell>
          <cell r="N80">
            <v>1888.024100125913</v>
          </cell>
          <cell r="O80">
            <v>71.064325835761522</v>
          </cell>
          <cell r="P80">
            <v>0.36170033193551648</v>
          </cell>
          <cell r="Q80">
            <v>0.73685437649020347</v>
          </cell>
          <cell r="R80">
            <v>79.063712741086903</v>
          </cell>
          <cell r="S80">
            <v>39.483249248955843</v>
          </cell>
        </row>
        <row r="81">
          <cell r="B81">
            <v>2040</v>
          </cell>
          <cell r="C81" t="str">
            <v>PHEV</v>
          </cell>
          <cell r="E81" t="str">
            <v>Standard</v>
          </cell>
          <cell r="F81" t="str">
            <v>SUV</v>
          </cell>
          <cell r="G81">
            <v>32591.72361008263</v>
          </cell>
          <cell r="H81">
            <v>5.9159552032144109</v>
          </cell>
          <cell r="I81">
            <v>166.28971126211249</v>
          </cell>
          <cell r="J81">
            <v>5.4396599294692399E-2</v>
          </cell>
          <cell r="K81">
            <v>24.277605797625469</v>
          </cell>
          <cell r="L81">
            <v>129.56557498247511</v>
          </cell>
          <cell r="M81">
            <v>74.321876326342718</v>
          </cell>
          <cell r="N81">
            <v>1881.9089649243899</v>
          </cell>
          <cell r="O81">
            <v>71.077058229475767</v>
          </cell>
          <cell r="P81">
            <v>0.3611861839462619</v>
          </cell>
          <cell r="Q81">
            <v>0.73689522812945052</v>
          </cell>
          <cell r="R81">
            <v>79.33338561052804</v>
          </cell>
          <cell r="S81">
            <v>40.128300024484027</v>
          </cell>
        </row>
        <row r="82">
          <cell r="B82">
            <v>2045</v>
          </cell>
          <cell r="C82" t="str">
            <v>PHEV</v>
          </cell>
          <cell r="E82" t="str">
            <v>Standard</v>
          </cell>
          <cell r="F82" t="str">
            <v>SUV</v>
          </cell>
          <cell r="G82">
            <v>32476.058176192131</v>
          </cell>
          <cell r="H82">
            <v>5.9076917392893646</v>
          </cell>
          <cell r="I82">
            <v>166.2895992874943</v>
          </cell>
          <cell r="J82">
            <v>5.4386804389861397E-2</v>
          </cell>
          <cell r="K82">
            <v>24.278297545661239</v>
          </cell>
          <cell r="L82">
            <v>129.56761381879099</v>
          </cell>
          <cell r="M82">
            <v>74.321949111035408</v>
          </cell>
          <cell r="N82">
            <v>1877.821275905656</v>
          </cell>
          <cell r="O82">
            <v>71.10065515732866</v>
          </cell>
          <cell r="P82">
            <v>0.3608031860041287</v>
          </cell>
          <cell r="Q82">
            <v>0.73690453692690083</v>
          </cell>
          <cell r="R82">
            <v>79.574110719124519</v>
          </cell>
          <cell r="S82">
            <v>40.763897378520603</v>
          </cell>
        </row>
        <row r="83">
          <cell r="B83">
            <v>2050</v>
          </cell>
          <cell r="C83" t="str">
            <v>PHEV</v>
          </cell>
          <cell r="E83" t="str">
            <v>Standard</v>
          </cell>
          <cell r="F83" t="str">
            <v>SUV</v>
          </cell>
          <cell r="G83">
            <v>32360.604806501378</v>
          </cell>
          <cell r="H83">
            <v>5.9051318600928573</v>
          </cell>
          <cell r="I83">
            <v>166.28971991047561</v>
          </cell>
          <cell r="J83">
            <v>5.4013933494129397E-2</v>
          </cell>
          <cell r="K83">
            <v>24.278955983862438</v>
          </cell>
          <cell r="L83">
            <v>129.56955447875251</v>
          </cell>
          <cell r="M83">
            <v>74.32209353700847</v>
          </cell>
          <cell r="N83">
            <v>1874.052211671484</v>
          </cell>
          <cell r="O83">
            <v>71.1035049216662</v>
          </cell>
          <cell r="P83">
            <v>0.36060151597459122</v>
          </cell>
          <cell r="Q83">
            <v>0.73691250371207362</v>
          </cell>
          <cell r="R83">
            <v>79.78147198192562</v>
          </cell>
          <cell r="S83">
            <v>41.404127695327503</v>
          </cell>
        </row>
        <row r="84">
          <cell r="B84">
            <v>2025</v>
          </cell>
          <cell r="C84" t="str">
            <v>PHEV</v>
          </cell>
          <cell r="E84" t="str">
            <v>Standard</v>
          </cell>
          <cell r="F84" t="str">
            <v>truck</v>
          </cell>
          <cell r="G84">
            <v>36524</v>
          </cell>
          <cell r="H84">
            <v>7.7</v>
          </cell>
          <cell r="I84">
            <v>126</v>
          </cell>
          <cell r="J84">
            <v>6.5000000000000002E-2</v>
          </cell>
          <cell r="K84">
            <v>17.3</v>
          </cell>
          <cell r="L84">
            <v>109</v>
          </cell>
          <cell r="M84">
            <v>80</v>
          </cell>
          <cell r="N84">
            <v>2477</v>
          </cell>
          <cell r="O84">
            <v>30</v>
          </cell>
          <cell r="P84">
            <v>0.46700000000000003</v>
          </cell>
          <cell r="Q84">
            <v>0.56000000000000005</v>
          </cell>
          <cell r="R84">
            <v>56.544726338329767</v>
          </cell>
          <cell r="S84">
            <v>36.64</v>
          </cell>
        </row>
        <row r="85">
          <cell r="B85">
            <v>2030</v>
          </cell>
          <cell r="C85" t="str">
            <v>PHEV</v>
          </cell>
          <cell r="E85" t="str">
            <v>Standard</v>
          </cell>
          <cell r="F85" t="str">
            <v>truck</v>
          </cell>
          <cell r="G85">
            <v>35458.397283924423</v>
          </cell>
          <cell r="H85">
            <v>8.0546099017158728</v>
          </cell>
          <cell r="I85">
            <v>131.707308133759</v>
          </cell>
          <cell r="J85">
            <v>6.7070120275079803E-2</v>
          </cell>
          <cell r="K85">
            <v>23.86109241022772</v>
          </cell>
          <cell r="L85">
            <v>128.3379565775133</v>
          </cell>
          <cell r="M85">
            <v>79.666065452020177</v>
          </cell>
          <cell r="N85">
            <v>2484.7446059472022</v>
          </cell>
          <cell r="O85">
            <v>54.459032205171731</v>
          </cell>
          <cell r="P85">
            <v>0.45813482961834118</v>
          </cell>
          <cell r="Q85">
            <v>0.70146760674775033</v>
          </cell>
          <cell r="R85">
            <v>61.031548678524985</v>
          </cell>
          <cell r="S85">
            <v>31.543945832810891</v>
          </cell>
        </row>
        <row r="86">
          <cell r="B86">
            <v>2035</v>
          </cell>
          <cell r="C86" t="str">
            <v>PHEV</v>
          </cell>
          <cell r="E86" t="str">
            <v>Standard</v>
          </cell>
          <cell r="F86" t="str">
            <v>truck</v>
          </cell>
          <cell r="G86">
            <v>35262.018263581384</v>
          </cell>
          <cell r="H86">
            <v>8.0542118230844775</v>
          </cell>
          <cell r="I86">
            <v>131.69878874549869</v>
          </cell>
          <cell r="J86">
            <v>6.8068522889781005E-2</v>
          </cell>
          <cell r="K86">
            <v>23.857961026206521</v>
          </cell>
          <cell r="L86">
            <v>128.32872723513501</v>
          </cell>
          <cell r="M86">
            <v>79.665862609624568</v>
          </cell>
          <cell r="N86">
            <v>2473.3430968831299</v>
          </cell>
          <cell r="O86">
            <v>54.448560450731406</v>
          </cell>
          <cell r="P86">
            <v>0.45748598356277681</v>
          </cell>
          <cell r="Q86">
            <v>0.70140371129757584</v>
          </cell>
          <cell r="R86">
            <v>61.551543825083577</v>
          </cell>
          <cell r="S86">
            <v>33.049267389169351</v>
          </cell>
        </row>
        <row r="87">
          <cell r="B87">
            <v>2040</v>
          </cell>
          <cell r="C87" t="str">
            <v>PHEV</v>
          </cell>
          <cell r="E87" t="str">
            <v>Standard</v>
          </cell>
          <cell r="F87" t="str">
            <v>truck</v>
          </cell>
          <cell r="G87">
            <v>35065.190593039013</v>
          </cell>
          <cell r="H87">
            <v>8.0544178559510016</v>
          </cell>
          <cell r="I87">
            <v>131.70165485561731</v>
          </cell>
          <cell r="J87">
            <v>6.8069060285428196E-2</v>
          </cell>
          <cell r="K87">
            <v>23.860727115682849</v>
          </cell>
          <cell r="L87">
            <v>128.33687991990729</v>
          </cell>
          <cell r="M87">
            <v>79.66575057419368</v>
          </cell>
          <cell r="N87">
            <v>2467.1601656818671</v>
          </cell>
          <cell r="O87">
            <v>54.458393042932023</v>
          </cell>
          <cell r="P87">
            <v>0.45682047859288188</v>
          </cell>
          <cell r="Q87">
            <v>0.70146306511454437</v>
          </cell>
          <cell r="R87">
            <v>61.783084193685319</v>
          </cell>
          <cell r="S87">
            <v>33.564543884101219</v>
          </cell>
        </row>
        <row r="88">
          <cell r="B88">
            <v>2045</v>
          </cell>
          <cell r="C88" t="str">
            <v>PHEV</v>
          </cell>
          <cell r="E88" t="str">
            <v>Standard</v>
          </cell>
          <cell r="F88" t="str">
            <v>truck</v>
          </cell>
          <cell r="G88">
            <v>35174.893440238528</v>
          </cell>
          <cell r="H88">
            <v>7.8485364168575691</v>
          </cell>
          <cell r="I88">
            <v>133.7232646085597</v>
          </cell>
          <cell r="J88">
            <v>6.5322351914475801E-2</v>
          </cell>
          <cell r="K88">
            <v>24.307636085960521</v>
          </cell>
          <cell r="L88">
            <v>129.6540853059889</v>
          </cell>
          <cell r="M88">
            <v>79.412530453438052</v>
          </cell>
          <cell r="N88">
            <v>2383.5874331842479</v>
          </cell>
          <cell r="O88">
            <v>59.101469037489537</v>
          </cell>
          <cell r="P88">
            <v>0.43969092033016982</v>
          </cell>
          <cell r="Q88">
            <v>0.72100450892694812</v>
          </cell>
          <cell r="R88">
            <v>65.117343437979372</v>
          </cell>
          <cell r="S88">
            <v>35.268441693029338</v>
          </cell>
        </row>
        <row r="89">
          <cell r="B89">
            <v>2050</v>
          </cell>
          <cell r="C89" t="str">
            <v>PHEV</v>
          </cell>
          <cell r="E89" t="str">
            <v>Standard</v>
          </cell>
          <cell r="F89" t="str">
            <v>truck</v>
          </cell>
          <cell r="G89">
            <v>35058.630662371652</v>
          </cell>
          <cell r="H89">
            <v>7.8485343265552654</v>
          </cell>
          <cell r="I89">
            <v>133.72285081538149</v>
          </cell>
          <cell r="J89">
            <v>6.4868290718743699E-2</v>
          </cell>
          <cell r="K89">
            <v>24.307469297362591</v>
          </cell>
          <cell r="L89">
            <v>129.6535937185424</v>
          </cell>
          <cell r="M89">
            <v>79.412542782363602</v>
          </cell>
          <cell r="N89">
            <v>2379.951580430843</v>
          </cell>
          <cell r="O89">
            <v>59.100704650694581</v>
          </cell>
          <cell r="P89">
            <v>0.4394294342661566</v>
          </cell>
          <cell r="Q89">
            <v>0.72100040265753984</v>
          </cell>
          <cell r="R89">
            <v>65.297004735719625</v>
          </cell>
          <cell r="S89">
            <v>35.795102275015097</v>
          </cell>
        </row>
        <row r="90">
          <cell r="B90">
            <v>2020</v>
          </cell>
          <cell r="C90" t="str">
            <v>CNG</v>
          </cell>
          <cell r="E90" t="str">
            <v>Pre</v>
          </cell>
          <cell r="F90" t="str">
            <v>car</v>
          </cell>
          <cell r="G90">
            <v>55417.137814494927</v>
          </cell>
          <cell r="H90">
            <v>9.0258918512955297</v>
          </cell>
          <cell r="I90">
            <v>100.54900488171241</v>
          </cell>
          <cell r="J90">
            <v>5.5554074352234299E-2</v>
          </cell>
          <cell r="K90">
            <v>0</v>
          </cell>
          <cell r="L90">
            <v>0</v>
          </cell>
          <cell r="M90">
            <v>135.55200901239201</v>
          </cell>
          <cell r="N90">
            <v>1792.873075478783</v>
          </cell>
          <cell r="O90">
            <v>0</v>
          </cell>
          <cell r="P90">
            <v>0</v>
          </cell>
          <cell r="Q90">
            <v>0</v>
          </cell>
          <cell r="R90">
            <v>31.03749530604582</v>
          </cell>
          <cell r="S90">
            <v>31.011466391288021</v>
          </cell>
        </row>
        <row r="91">
          <cell r="B91">
            <v>2025</v>
          </cell>
          <cell r="C91" t="str">
            <v>CNG</v>
          </cell>
          <cell r="E91" t="str">
            <v>Pre</v>
          </cell>
          <cell r="F91" t="str">
            <v>car</v>
          </cell>
          <cell r="G91">
            <v>59422.954126931931</v>
          </cell>
          <cell r="H91">
            <v>8.9206346596514301</v>
          </cell>
          <cell r="I91">
            <v>102.6723117395594</v>
          </cell>
          <cell r="J91">
            <v>5.0915652745807297E-2</v>
          </cell>
          <cell r="K91">
            <v>0</v>
          </cell>
          <cell r="L91">
            <v>0</v>
          </cell>
          <cell r="M91">
            <v>140.8747122657021</v>
          </cell>
          <cell r="N91">
            <v>1827.097336402499</v>
          </cell>
          <cell r="O91">
            <v>0</v>
          </cell>
          <cell r="P91">
            <v>0</v>
          </cell>
          <cell r="Q91">
            <v>0</v>
          </cell>
          <cell r="R91">
            <v>31.388704373561321</v>
          </cell>
          <cell r="S91">
            <v>31.37931601446892</v>
          </cell>
        </row>
        <row r="92">
          <cell r="B92">
            <v>2030</v>
          </cell>
          <cell r="C92" t="str">
            <v>CNG</v>
          </cell>
          <cell r="E92" t="str">
            <v>Pre</v>
          </cell>
          <cell r="F92" t="str">
            <v>car</v>
          </cell>
          <cell r="G92">
            <v>50801.409042439751</v>
          </cell>
          <cell r="H92">
            <v>8.3783820288618767</v>
          </cell>
          <cell r="I92">
            <v>111.0875097746499</v>
          </cell>
          <cell r="J92">
            <v>4.7617686784673298E-2</v>
          </cell>
          <cell r="K92">
            <v>0</v>
          </cell>
          <cell r="L92">
            <v>0</v>
          </cell>
          <cell r="M92">
            <v>147.95087794128099</v>
          </cell>
          <cell r="N92">
            <v>1822.616691547594</v>
          </cell>
          <cell r="O92">
            <v>0</v>
          </cell>
          <cell r="P92">
            <v>0</v>
          </cell>
          <cell r="Q92">
            <v>0</v>
          </cell>
          <cell r="R92">
            <v>32.70406625435416</v>
          </cell>
          <cell r="S92">
            <v>32.685935167413092</v>
          </cell>
        </row>
        <row r="93">
          <cell r="B93">
            <v>2035</v>
          </cell>
          <cell r="C93" t="str">
            <v>CNG</v>
          </cell>
          <cell r="E93" t="str">
            <v>Pre</v>
          </cell>
          <cell r="F93" t="str">
            <v>car</v>
          </cell>
          <cell r="G93">
            <v>44520.197693574963</v>
          </cell>
          <cell r="H93">
            <v>7.9669213782466963</v>
          </cell>
          <cell r="I93">
            <v>113.6577868134179</v>
          </cell>
          <cell r="J93">
            <v>4.3059693645062902E-2</v>
          </cell>
          <cell r="K93">
            <v>0</v>
          </cell>
          <cell r="L93">
            <v>0</v>
          </cell>
          <cell r="M93">
            <v>150.73721476392441</v>
          </cell>
          <cell r="N93">
            <v>1762.2630656524941</v>
          </cell>
          <cell r="O93">
            <v>0</v>
          </cell>
          <cell r="P93">
            <v>0</v>
          </cell>
          <cell r="Q93">
            <v>0</v>
          </cell>
          <cell r="R93">
            <v>34.171450103403558</v>
          </cell>
          <cell r="S93">
            <v>34.162645378386912</v>
          </cell>
        </row>
        <row r="94">
          <cell r="B94">
            <v>2040</v>
          </cell>
          <cell r="C94" t="str">
            <v>CNG</v>
          </cell>
          <cell r="E94" t="str">
            <v>Pre</v>
          </cell>
          <cell r="F94" t="str">
            <v>car</v>
          </cell>
          <cell r="G94">
            <v>43714.801452784501</v>
          </cell>
          <cell r="H94">
            <v>7.840926640926642</v>
          </cell>
          <cell r="I94">
            <v>111.43531182514231</v>
          </cell>
          <cell r="J94">
            <v>4.1485373993848502E-2</v>
          </cell>
          <cell r="K94">
            <v>0</v>
          </cell>
          <cell r="L94">
            <v>0</v>
          </cell>
          <cell r="M94">
            <v>151.0365813755644</v>
          </cell>
          <cell r="N94">
            <v>1718.6121981545709</v>
          </cell>
          <cell r="O94">
            <v>0</v>
          </cell>
          <cell r="P94">
            <v>0</v>
          </cell>
          <cell r="Q94">
            <v>0</v>
          </cell>
          <cell r="R94">
            <v>35.168948367253449</v>
          </cell>
          <cell r="S94">
            <v>35.159673450690399</v>
          </cell>
        </row>
        <row r="95">
          <cell r="B95">
            <v>2045</v>
          </cell>
          <cell r="C95" t="str">
            <v>CNG</v>
          </cell>
          <cell r="E95" t="str">
            <v>Pre</v>
          </cell>
          <cell r="F95" t="str">
            <v>car</v>
          </cell>
          <cell r="G95">
            <v>51052.836344314557</v>
          </cell>
          <cell r="H95">
            <v>7.3828267800212526</v>
          </cell>
          <cell r="I95">
            <v>117.7657810839532</v>
          </cell>
          <cell r="J95">
            <v>4.4932624867162499E-2</v>
          </cell>
          <cell r="K95">
            <v>0</v>
          </cell>
          <cell r="L95">
            <v>0</v>
          </cell>
          <cell r="M95">
            <v>181.7128586609989</v>
          </cell>
          <cell r="N95">
            <v>1843.6187035069081</v>
          </cell>
          <cell r="O95">
            <v>0</v>
          </cell>
          <cell r="P95">
            <v>0</v>
          </cell>
          <cell r="Q95">
            <v>0</v>
          </cell>
          <cell r="R95">
            <v>31.611562167906492</v>
          </cell>
          <cell r="S95">
            <v>31.575770456960669</v>
          </cell>
        </row>
        <row r="96">
          <cell r="B96">
            <v>2050</v>
          </cell>
          <cell r="C96" t="str">
            <v>CNG</v>
          </cell>
          <cell r="E96" t="str">
            <v>Pre</v>
          </cell>
          <cell r="F96" t="str">
            <v>car</v>
          </cell>
          <cell r="G96">
            <v>51027.979736575478</v>
          </cell>
          <cell r="H96">
            <v>9.1389057750759886</v>
          </cell>
          <cell r="I96">
            <v>112.3758865248227</v>
          </cell>
          <cell r="J96">
            <v>4.4336879432624099E-2</v>
          </cell>
          <cell r="K96">
            <v>0</v>
          </cell>
          <cell r="L96">
            <v>0</v>
          </cell>
          <cell r="M96">
            <v>138.84498480243161</v>
          </cell>
          <cell r="N96">
            <v>1973.8242147922999</v>
          </cell>
          <cell r="O96">
            <v>0</v>
          </cell>
          <cell r="P96">
            <v>0</v>
          </cell>
          <cell r="Q96">
            <v>0</v>
          </cell>
          <cell r="R96">
            <v>32.781357649442747</v>
          </cell>
          <cell r="S96">
            <v>32.755790273556237</v>
          </cell>
        </row>
        <row r="97">
          <cell r="B97">
            <v>2035</v>
          </cell>
          <cell r="C97" t="str">
            <v>CNG</v>
          </cell>
          <cell r="E97" t="str">
            <v>Pre</v>
          </cell>
          <cell r="F97" t="str">
            <v>SUV</v>
          </cell>
          <cell r="G97">
            <v>51545</v>
          </cell>
          <cell r="H97">
            <v>10.1</v>
          </cell>
          <cell r="I97">
            <v>129</v>
          </cell>
          <cell r="J97">
            <v>5.0999999999999997E-2</v>
          </cell>
          <cell r="K97">
            <v>0</v>
          </cell>
          <cell r="L97">
            <v>0</v>
          </cell>
          <cell r="M97">
            <v>136</v>
          </cell>
          <cell r="N97">
            <v>2214</v>
          </cell>
          <cell r="O97">
            <v>0</v>
          </cell>
          <cell r="P97">
            <v>0</v>
          </cell>
          <cell r="Q97">
            <v>0</v>
          </cell>
          <cell r="R97">
            <v>28.6</v>
          </cell>
          <cell r="S97">
            <v>28.62</v>
          </cell>
        </row>
        <row r="98">
          <cell r="B98">
            <v>2040</v>
          </cell>
          <cell r="C98" t="str">
            <v>CNG</v>
          </cell>
          <cell r="E98" t="str">
            <v>Pre</v>
          </cell>
          <cell r="F98" t="str">
            <v>SUV</v>
          </cell>
          <cell r="G98">
            <v>55091.195722356737</v>
          </cell>
          <cell r="H98">
            <v>10.005326876513321</v>
          </cell>
          <cell r="I98">
            <v>126.15980629539951</v>
          </cell>
          <cell r="J98">
            <v>5.0262308313155701E-2</v>
          </cell>
          <cell r="K98">
            <v>0</v>
          </cell>
          <cell r="L98">
            <v>0</v>
          </cell>
          <cell r="M98">
            <v>139.7869249394673</v>
          </cell>
          <cell r="N98">
            <v>2241.2441485068598</v>
          </cell>
          <cell r="O98">
            <v>0</v>
          </cell>
          <cell r="P98">
            <v>0</v>
          </cell>
          <cell r="Q98">
            <v>0</v>
          </cell>
          <cell r="R98">
            <v>28.453066989507668</v>
          </cell>
          <cell r="S98">
            <v>28.460956416464889</v>
          </cell>
        </row>
        <row r="99">
          <cell r="B99">
            <v>2045</v>
          </cell>
          <cell r="C99" t="str">
            <v>CNG</v>
          </cell>
          <cell r="E99" t="str">
            <v>Pre</v>
          </cell>
          <cell r="F99" t="str">
            <v>SUV</v>
          </cell>
          <cell r="G99">
            <v>58651.698076923079</v>
          </cell>
          <cell r="H99">
            <v>9.6940769230769224</v>
          </cell>
          <cell r="I99">
            <v>123.4684615384615</v>
          </cell>
          <cell r="J99">
            <v>4.9904615384615297E-2</v>
          </cell>
          <cell r="K99">
            <v>0</v>
          </cell>
          <cell r="L99">
            <v>0</v>
          </cell>
          <cell r="M99">
            <v>150.90769230769229</v>
          </cell>
          <cell r="N99">
            <v>2264.6538461538462</v>
          </cell>
          <cell r="O99">
            <v>0</v>
          </cell>
          <cell r="P99">
            <v>0</v>
          </cell>
          <cell r="Q99">
            <v>0</v>
          </cell>
          <cell r="R99">
            <v>28.633576923076919</v>
          </cell>
          <cell r="S99">
            <v>28.608538461538469</v>
          </cell>
        </row>
        <row r="100">
          <cell r="B100">
            <v>2050</v>
          </cell>
          <cell r="C100" t="str">
            <v>CNG</v>
          </cell>
          <cell r="E100" t="str">
            <v>Pre</v>
          </cell>
          <cell r="F100" t="str">
            <v>SUV</v>
          </cell>
          <cell r="G100">
            <v>87573</v>
          </cell>
          <cell r="H100">
            <v>7.2</v>
          </cell>
          <cell r="I100">
            <v>102</v>
          </cell>
          <cell r="J100">
            <v>5.5E-2</v>
          </cell>
          <cell r="K100">
            <v>0</v>
          </cell>
          <cell r="L100">
            <v>0</v>
          </cell>
          <cell r="M100">
            <v>240</v>
          </cell>
          <cell r="N100">
            <v>2464</v>
          </cell>
          <cell r="O100">
            <v>0</v>
          </cell>
          <cell r="P100">
            <v>0</v>
          </cell>
          <cell r="Q100">
            <v>0</v>
          </cell>
          <cell r="R100">
            <v>26.5</v>
          </cell>
          <cell r="S100">
            <v>26.48</v>
          </cell>
        </row>
        <row r="101">
          <cell r="B101">
            <v>2020</v>
          </cell>
          <cell r="C101" t="str">
            <v>Conventional</v>
          </cell>
          <cell r="E101" t="str">
            <v>Pre</v>
          </cell>
          <cell r="F101" t="str">
            <v>car</v>
          </cell>
          <cell r="G101">
            <v>42009.508355070247</v>
          </cell>
          <cell r="H101">
            <v>6.8490691253022309</v>
          </cell>
          <cell r="I101">
            <v>112.57605099183139</v>
          </cell>
          <cell r="J101">
            <v>9.5273231784283E-2</v>
          </cell>
          <cell r="K101">
            <v>0</v>
          </cell>
          <cell r="L101">
            <v>0</v>
          </cell>
          <cell r="M101">
            <v>215.05666322052321</v>
          </cell>
          <cell r="N101">
            <v>1866.0358971178689</v>
          </cell>
          <cell r="O101">
            <v>0</v>
          </cell>
          <cell r="P101">
            <v>0</v>
          </cell>
          <cell r="Q101">
            <v>0</v>
          </cell>
          <cell r="R101">
            <v>23.156260725081701</v>
          </cell>
          <cell r="S101">
            <v>23.155120260827939</v>
          </cell>
        </row>
        <row r="102">
          <cell r="B102">
            <v>2025</v>
          </cell>
          <cell r="C102" t="str">
            <v>Conventional</v>
          </cell>
          <cell r="E102" t="str">
            <v>Pre</v>
          </cell>
          <cell r="F102" t="str">
            <v>car</v>
          </cell>
          <cell r="G102">
            <v>39685.59130714299</v>
          </cell>
          <cell r="H102">
            <v>6.8306679515373609</v>
          </cell>
          <cell r="I102">
            <v>113.5889367468488</v>
          </cell>
          <cell r="J102">
            <v>0.10687740471523979</v>
          </cell>
          <cell r="K102">
            <v>0</v>
          </cell>
          <cell r="L102">
            <v>0</v>
          </cell>
          <cell r="M102">
            <v>212.09561775731169</v>
          </cell>
          <cell r="N102">
            <v>1846.878971840672</v>
          </cell>
          <cell r="O102">
            <v>0</v>
          </cell>
          <cell r="P102">
            <v>0</v>
          </cell>
          <cell r="Q102">
            <v>0</v>
          </cell>
          <cell r="R102">
            <v>24.560166947109181</v>
          </cell>
          <cell r="S102">
            <v>24.564193229420098</v>
          </cell>
        </row>
        <row r="103">
          <cell r="B103">
            <v>2030</v>
          </cell>
          <cell r="C103" t="str">
            <v>Conventional</v>
          </cell>
          <cell r="E103" t="str">
            <v>Pre</v>
          </cell>
          <cell r="F103" t="str">
            <v>car</v>
          </cell>
          <cell r="G103">
            <v>40669.953919558648</v>
          </cell>
          <cell r="H103">
            <v>6.8348674623001866</v>
          </cell>
          <cell r="I103">
            <v>112.7522391335832</v>
          </cell>
          <cell r="J103">
            <v>0.1079656515324318</v>
          </cell>
          <cell r="K103">
            <v>0</v>
          </cell>
          <cell r="L103">
            <v>0</v>
          </cell>
          <cell r="M103">
            <v>212.47777724976919</v>
          </cell>
          <cell r="N103">
            <v>1851.640879858433</v>
          </cell>
          <cell r="O103">
            <v>0</v>
          </cell>
          <cell r="P103">
            <v>0</v>
          </cell>
          <cell r="Q103">
            <v>0</v>
          </cell>
          <cell r="R103">
            <v>25.96692090280418</v>
          </cell>
          <cell r="S103">
            <v>25.969622334310909</v>
          </cell>
        </row>
        <row r="104">
          <cell r="B104">
            <v>2035</v>
          </cell>
          <cell r="C104" t="str">
            <v>Conventional</v>
          </cell>
          <cell r="E104" t="str">
            <v>Pre</v>
          </cell>
          <cell r="F104" t="str">
            <v>car</v>
          </cell>
          <cell r="G104">
            <v>37723.314876389901</v>
          </cell>
          <cell r="H104">
            <v>6.878238946760475</v>
          </cell>
          <cell r="I104">
            <v>113.94192252434711</v>
          </cell>
          <cell r="J104">
            <v>0.10697796916566631</v>
          </cell>
          <cell r="K104">
            <v>0</v>
          </cell>
          <cell r="L104">
            <v>0</v>
          </cell>
          <cell r="M104">
            <v>206.8358620019458</v>
          </cell>
          <cell r="N104">
            <v>1826.715594628231</v>
          </cell>
          <cell r="O104">
            <v>0</v>
          </cell>
          <cell r="P104">
            <v>0</v>
          </cell>
          <cell r="Q104">
            <v>0</v>
          </cell>
          <cell r="R104">
            <v>27.816696832529221</v>
          </cell>
          <cell r="S104">
            <v>27.817670540191639</v>
          </cell>
        </row>
        <row r="105">
          <cell r="B105">
            <v>2040</v>
          </cell>
          <cell r="C105" t="str">
            <v>Conventional</v>
          </cell>
          <cell r="E105" t="str">
            <v>Pre</v>
          </cell>
          <cell r="F105" t="str">
            <v>car</v>
          </cell>
          <cell r="G105">
            <v>35298.646505503493</v>
          </cell>
          <cell r="H105">
            <v>7.019783861718472</v>
          </cell>
          <cell r="I105">
            <v>114.99073382415141</v>
          </cell>
          <cell r="J105">
            <v>0.1065547103423005</v>
          </cell>
          <cell r="K105">
            <v>0</v>
          </cell>
          <cell r="L105">
            <v>0</v>
          </cell>
          <cell r="M105">
            <v>198.62122521852501</v>
          </cell>
          <cell r="N105">
            <v>1806.4909420467141</v>
          </cell>
          <cell r="O105">
            <v>0</v>
          </cell>
          <cell r="P105">
            <v>0</v>
          </cell>
          <cell r="Q105">
            <v>0</v>
          </cell>
          <cell r="R105">
            <v>28.846039585120621</v>
          </cell>
          <cell r="S105">
            <v>28.855372533541232</v>
          </cell>
        </row>
        <row r="106">
          <cell r="B106">
            <v>2045</v>
          </cell>
          <cell r="C106" t="str">
            <v>Conventional</v>
          </cell>
          <cell r="E106" t="str">
            <v>Pre</v>
          </cell>
          <cell r="F106" t="str">
            <v>car</v>
          </cell>
          <cell r="G106">
            <v>33835.99242431025</v>
          </cell>
          <cell r="H106">
            <v>7.1311264711544062</v>
          </cell>
          <cell r="I106">
            <v>114.7395491518898</v>
          </cell>
          <cell r="J106">
            <v>0.1051872680511596</v>
          </cell>
          <cell r="K106">
            <v>0</v>
          </cell>
          <cell r="L106">
            <v>0</v>
          </cell>
          <cell r="M106">
            <v>190.5137848678703</v>
          </cell>
          <cell r="N106">
            <v>1776.4185151692859</v>
          </cell>
          <cell r="O106">
            <v>0</v>
          </cell>
          <cell r="P106">
            <v>0</v>
          </cell>
          <cell r="Q106">
            <v>0</v>
          </cell>
          <cell r="R106">
            <v>30.291581907878541</v>
          </cell>
          <cell r="S106">
            <v>30.292232483805549</v>
          </cell>
        </row>
        <row r="107">
          <cell r="B107">
            <v>2050</v>
          </cell>
          <cell r="C107" t="str">
            <v>Conventional</v>
          </cell>
          <cell r="E107" t="str">
            <v>Pre</v>
          </cell>
          <cell r="F107" t="str">
            <v>car</v>
          </cell>
          <cell r="G107">
            <v>33094.320494082727</v>
          </cell>
          <cell r="H107">
            <v>7.1930980558430724</v>
          </cell>
          <cell r="I107">
            <v>114.9863896544414</v>
          </cell>
          <cell r="J107">
            <v>0.1034458840988165</v>
          </cell>
          <cell r="K107">
            <v>0</v>
          </cell>
          <cell r="L107">
            <v>0</v>
          </cell>
          <cell r="M107">
            <v>187.63798401276981</v>
          </cell>
          <cell r="N107">
            <v>1769.8668969559419</v>
          </cell>
          <cell r="O107">
            <v>0</v>
          </cell>
          <cell r="P107">
            <v>0</v>
          </cell>
          <cell r="Q107">
            <v>0</v>
          </cell>
          <cell r="R107">
            <v>31.04373517564753</v>
          </cell>
          <cell r="S107">
            <v>31.046621369514519</v>
          </cell>
        </row>
        <row r="108">
          <cell r="B108">
            <v>2020</v>
          </cell>
          <cell r="C108" t="str">
            <v>Conventional</v>
          </cell>
          <cell r="E108" t="str">
            <v>Pre</v>
          </cell>
          <cell r="F108" t="str">
            <v>SUV</v>
          </cell>
          <cell r="G108">
            <v>50395.294291200611</v>
          </cell>
          <cell r="H108">
            <v>7.3452788545235812</v>
          </cell>
          <cell r="I108">
            <v>164.8792646469125</v>
          </cell>
          <cell r="J108">
            <v>0.1150506769643049</v>
          </cell>
          <cell r="K108">
            <v>0</v>
          </cell>
          <cell r="L108">
            <v>0</v>
          </cell>
          <cell r="M108">
            <v>235.23787805188161</v>
          </cell>
          <cell r="N108">
            <v>2444.9665723404742</v>
          </cell>
          <cell r="O108">
            <v>0</v>
          </cell>
          <cell r="P108">
            <v>0</v>
          </cell>
          <cell r="Q108">
            <v>0</v>
          </cell>
          <cell r="R108">
            <v>19.228623543948071</v>
          </cell>
          <cell r="S108">
            <v>19.227767615253459</v>
          </cell>
        </row>
        <row r="109">
          <cell r="B109">
            <v>2025</v>
          </cell>
          <cell r="C109" t="str">
            <v>Conventional</v>
          </cell>
          <cell r="E109" t="str">
            <v>Pre</v>
          </cell>
          <cell r="F109" t="str">
            <v>SUV</v>
          </cell>
          <cell r="G109">
            <v>52825.540813292442</v>
          </cell>
          <cell r="H109">
            <v>7.3848660415122636</v>
          </cell>
          <cell r="I109">
            <v>166.38449658502381</v>
          </cell>
          <cell r="J109">
            <v>0.13456492892677879</v>
          </cell>
          <cell r="K109">
            <v>0</v>
          </cell>
          <cell r="L109">
            <v>0</v>
          </cell>
          <cell r="M109">
            <v>244.8233620762345</v>
          </cell>
          <cell r="N109">
            <v>2541.374125175852</v>
          </cell>
          <cell r="O109">
            <v>0</v>
          </cell>
          <cell r="P109">
            <v>0</v>
          </cell>
          <cell r="Q109">
            <v>0</v>
          </cell>
          <cell r="R109">
            <v>19.746319858341721</v>
          </cell>
          <cell r="S109">
            <v>19.749153223480121</v>
          </cell>
        </row>
        <row r="110">
          <cell r="B110">
            <v>2030</v>
          </cell>
          <cell r="C110" t="str">
            <v>Conventional</v>
          </cell>
          <cell r="E110" t="str">
            <v>Pre</v>
          </cell>
          <cell r="F110" t="str">
            <v>SUV</v>
          </cell>
          <cell r="G110">
            <v>55112.937469153621</v>
          </cell>
          <cell r="H110">
            <v>7.3290295845865874</v>
          </cell>
          <cell r="I110">
            <v>173.41366738990749</v>
          </cell>
          <cell r="J110">
            <v>0.13880000372484561</v>
          </cell>
          <cell r="K110">
            <v>0</v>
          </cell>
          <cell r="L110">
            <v>0</v>
          </cell>
          <cell r="M110">
            <v>253.05902017935131</v>
          </cell>
          <cell r="N110">
            <v>2592.671426709006</v>
          </cell>
          <cell r="O110">
            <v>0</v>
          </cell>
          <cell r="P110">
            <v>0</v>
          </cell>
          <cell r="Q110">
            <v>0</v>
          </cell>
          <cell r="R110">
            <v>20.316199819344991</v>
          </cell>
          <cell r="S110">
            <v>20.31027196029315</v>
          </cell>
        </row>
        <row r="111">
          <cell r="B111">
            <v>2035</v>
          </cell>
          <cell r="C111" t="str">
            <v>Conventional</v>
          </cell>
          <cell r="E111" t="str">
            <v>Pre</v>
          </cell>
          <cell r="F111" t="str">
            <v>SUV</v>
          </cell>
          <cell r="G111">
            <v>51979.184081941057</v>
          </cell>
          <cell r="H111">
            <v>7.419243276523102</v>
          </cell>
          <cell r="I111">
            <v>172.28714073825321</v>
          </cell>
          <cell r="J111">
            <v>0.13791527719474991</v>
          </cell>
          <cell r="K111">
            <v>0</v>
          </cell>
          <cell r="L111">
            <v>0</v>
          </cell>
          <cell r="M111">
            <v>245.01208966501559</v>
          </cell>
          <cell r="N111">
            <v>2579.0876780566982</v>
          </cell>
          <cell r="O111">
            <v>0</v>
          </cell>
          <cell r="P111">
            <v>0</v>
          </cell>
          <cell r="Q111">
            <v>0</v>
          </cell>
          <cell r="R111">
            <v>21.635850894131469</v>
          </cell>
          <cell r="S111">
            <v>21.632000727618731</v>
          </cell>
        </row>
        <row r="112">
          <cell r="B112">
            <v>2040</v>
          </cell>
          <cell r="C112" t="str">
            <v>Conventional</v>
          </cell>
          <cell r="E112" t="str">
            <v>Pre</v>
          </cell>
          <cell r="F112" t="str">
            <v>SUV</v>
          </cell>
          <cell r="G112">
            <v>52910.443183540148</v>
          </cell>
          <cell r="H112">
            <v>7.4193566581920427</v>
          </cell>
          <cell r="I112">
            <v>176.38880844543971</v>
          </cell>
          <cell r="J112">
            <v>0.14111329617968441</v>
          </cell>
          <cell r="K112">
            <v>0</v>
          </cell>
          <cell r="L112">
            <v>0</v>
          </cell>
          <cell r="M112">
            <v>246.5713467917094</v>
          </cell>
          <cell r="N112">
            <v>2588.3517670432539</v>
          </cell>
          <cell r="O112">
            <v>0</v>
          </cell>
          <cell r="P112">
            <v>0</v>
          </cell>
          <cell r="Q112">
            <v>0</v>
          </cell>
          <cell r="R112">
            <v>21.521562305322171</v>
          </cell>
          <cell r="S112">
            <v>21.523046739514761</v>
          </cell>
        </row>
        <row r="113">
          <cell r="B113">
            <v>2045</v>
          </cell>
          <cell r="C113" t="str">
            <v>Conventional</v>
          </cell>
          <cell r="E113" t="str">
            <v>Pre</v>
          </cell>
          <cell r="F113" t="str">
            <v>SUV</v>
          </cell>
          <cell r="G113">
            <v>54561.776588235291</v>
          </cell>
          <cell r="H113">
            <v>7.3126602941176477</v>
          </cell>
          <cell r="I113">
            <v>181.1632647058824</v>
          </cell>
          <cell r="J113">
            <v>0.1459146911764706</v>
          </cell>
          <cell r="K113">
            <v>0</v>
          </cell>
          <cell r="L113">
            <v>0</v>
          </cell>
          <cell r="M113">
            <v>257.14864705882349</v>
          </cell>
          <cell r="N113">
            <v>2641.1836911764708</v>
          </cell>
          <cell r="O113">
            <v>0</v>
          </cell>
          <cell r="P113">
            <v>0</v>
          </cell>
          <cell r="Q113">
            <v>0</v>
          </cell>
          <cell r="R113">
            <v>21.453098529411761</v>
          </cell>
          <cell r="S113">
            <v>21.436940294117651</v>
          </cell>
        </row>
        <row r="114">
          <cell r="B114">
            <v>2050</v>
          </cell>
          <cell r="C114" t="str">
            <v>Conventional</v>
          </cell>
          <cell r="E114" t="str">
            <v>Pre</v>
          </cell>
          <cell r="F114" t="str">
            <v>SUV</v>
          </cell>
          <cell r="G114">
            <v>54829.675289493251</v>
          </cell>
          <cell r="H114">
            <v>7.3418339884556811</v>
          </cell>
          <cell r="I114">
            <v>182.5651758206736</v>
          </cell>
          <cell r="J114">
            <v>0.14508107581713231</v>
          </cell>
          <cell r="K114">
            <v>0</v>
          </cell>
          <cell r="L114">
            <v>0</v>
          </cell>
          <cell r="M114">
            <v>257.18708169552752</v>
          </cell>
          <cell r="N114">
            <v>2664.7855802259292</v>
          </cell>
          <cell r="O114">
            <v>0</v>
          </cell>
          <cell r="P114">
            <v>0</v>
          </cell>
          <cell r="Q114">
            <v>0</v>
          </cell>
          <cell r="R114">
            <v>21.701409398349799</v>
          </cell>
          <cell r="S114">
            <v>21.72731081128936</v>
          </cell>
        </row>
        <row r="115">
          <cell r="B115">
            <v>2020</v>
          </cell>
          <cell r="C115" t="str">
            <v>Conventional</v>
          </cell>
          <cell r="E115" t="str">
            <v>Pre</v>
          </cell>
          <cell r="F115" t="str">
            <v>truck</v>
          </cell>
          <cell r="G115">
            <v>44298.127872777673</v>
          </cell>
          <cell r="H115">
            <v>7.0992854584189589</v>
          </cell>
          <cell r="I115">
            <v>136.55836051356499</v>
          </cell>
          <cell r="J115">
            <v>0.12535211440206631</v>
          </cell>
          <cell r="K115">
            <v>0</v>
          </cell>
          <cell r="L115">
            <v>0</v>
          </cell>
          <cell r="M115">
            <v>265.02598932900958</v>
          </cell>
          <cell r="N115">
            <v>2593.096802473558</v>
          </cell>
          <cell r="O115">
            <v>0</v>
          </cell>
          <cell r="P115">
            <v>0</v>
          </cell>
          <cell r="Q115">
            <v>0</v>
          </cell>
          <cell r="R115">
            <v>17.254568164250301</v>
          </cell>
          <cell r="S115">
            <v>17.282259949850111</v>
          </cell>
        </row>
        <row r="116">
          <cell r="B116">
            <v>2025</v>
          </cell>
          <cell r="C116" t="str">
            <v>Conventional</v>
          </cell>
          <cell r="E116" t="str">
            <v>Pre</v>
          </cell>
          <cell r="F116" t="str">
            <v>truck</v>
          </cell>
          <cell r="G116">
            <v>43223.825264833853</v>
          </cell>
          <cell r="H116">
            <v>7.1456838388296866</v>
          </cell>
          <cell r="I116">
            <v>138.58320196733709</v>
          </cell>
          <cell r="J116">
            <v>0.14247847436786679</v>
          </cell>
          <cell r="K116">
            <v>0</v>
          </cell>
          <cell r="L116">
            <v>0</v>
          </cell>
          <cell r="M116">
            <v>266.38205435399459</v>
          </cell>
          <cell r="N116">
            <v>2599.5496721104741</v>
          </cell>
          <cell r="O116">
            <v>0</v>
          </cell>
          <cell r="P116">
            <v>0</v>
          </cell>
          <cell r="Q116">
            <v>0</v>
          </cell>
          <cell r="R116">
            <v>18.163055678163818</v>
          </cell>
          <cell r="S116">
            <v>18.17322766252601</v>
          </cell>
        </row>
        <row r="117">
          <cell r="B117">
            <v>2030</v>
          </cell>
          <cell r="C117" t="str">
            <v>Conventional</v>
          </cell>
          <cell r="E117" t="str">
            <v>Pre</v>
          </cell>
          <cell r="F117" t="str">
            <v>truck</v>
          </cell>
          <cell r="G117">
            <v>45085.928951675931</v>
          </cell>
          <cell r="H117">
            <v>7.0836801203309099</v>
          </cell>
          <cell r="I117">
            <v>135.85501305059501</v>
          </cell>
          <cell r="J117">
            <v>0.1438800524973087</v>
          </cell>
          <cell r="K117">
            <v>0</v>
          </cell>
          <cell r="L117">
            <v>0</v>
          </cell>
          <cell r="M117">
            <v>269.65575922020849</v>
          </cell>
          <cell r="N117">
            <v>2578.2058749797238</v>
          </cell>
          <cell r="O117">
            <v>0</v>
          </cell>
          <cell r="P117">
            <v>0</v>
          </cell>
          <cell r="Q117">
            <v>0</v>
          </cell>
          <cell r="R117">
            <v>19.209748868211111</v>
          </cell>
          <cell r="S117">
            <v>19.223660802500991</v>
          </cell>
        </row>
        <row r="118">
          <cell r="B118">
            <v>2035</v>
          </cell>
          <cell r="C118" t="str">
            <v>Conventional</v>
          </cell>
          <cell r="E118" t="str">
            <v>Pre</v>
          </cell>
          <cell r="F118" t="str">
            <v>truck</v>
          </cell>
          <cell r="G118">
            <v>46126.013736936642</v>
          </cell>
          <cell r="H118">
            <v>6.7651983997387326</v>
          </cell>
          <cell r="I118">
            <v>133.61363079686481</v>
          </cell>
          <cell r="J118">
            <v>0.14734950604180269</v>
          </cell>
          <cell r="K118">
            <v>0</v>
          </cell>
          <cell r="L118">
            <v>0</v>
          </cell>
          <cell r="M118">
            <v>285.16937459177012</v>
          </cell>
          <cell r="N118">
            <v>2545.8635287393859</v>
          </cell>
          <cell r="O118">
            <v>0</v>
          </cell>
          <cell r="P118">
            <v>0</v>
          </cell>
          <cell r="Q118">
            <v>0</v>
          </cell>
          <cell r="R118">
            <v>19.956625571521879</v>
          </cell>
          <cell r="S118">
            <v>19.96112059111692</v>
          </cell>
        </row>
        <row r="119">
          <cell r="B119">
            <v>2040</v>
          </cell>
          <cell r="C119" t="str">
            <v>Conventional</v>
          </cell>
          <cell r="E119" t="str">
            <v>Pre</v>
          </cell>
          <cell r="F119" t="str">
            <v>truck</v>
          </cell>
          <cell r="G119">
            <v>48203.278226563969</v>
          </cell>
          <cell r="H119">
            <v>6.4890475295885794</v>
          </cell>
          <cell r="I119">
            <v>127.47153860604919</v>
          </cell>
          <cell r="J119">
            <v>0.145178846515123</v>
          </cell>
          <cell r="K119">
            <v>0</v>
          </cell>
          <cell r="L119">
            <v>0</v>
          </cell>
          <cell r="M119">
            <v>296.48863422881828</v>
          </cell>
          <cell r="N119">
            <v>2370.7439413864358</v>
          </cell>
          <cell r="O119">
            <v>0</v>
          </cell>
          <cell r="P119">
            <v>0</v>
          </cell>
          <cell r="Q119">
            <v>0</v>
          </cell>
          <cell r="R119">
            <v>20.903268833364649</v>
          </cell>
          <cell r="S119">
            <v>20.903558143903808</v>
          </cell>
        </row>
        <row r="120">
          <cell r="B120">
            <v>2045</v>
          </cell>
          <cell r="C120" t="str">
            <v>Conventional</v>
          </cell>
          <cell r="E120" t="str">
            <v>Pre</v>
          </cell>
          <cell r="F120" t="str">
            <v>truck</v>
          </cell>
          <cell r="G120">
            <v>45079.866549464597</v>
          </cell>
          <cell r="H120">
            <v>6.790084705130254</v>
          </cell>
          <cell r="I120">
            <v>131.75211762825629</v>
          </cell>
          <cell r="J120">
            <v>0.1494766501518299</v>
          </cell>
          <cell r="K120">
            <v>0</v>
          </cell>
          <cell r="L120">
            <v>0</v>
          </cell>
          <cell r="M120">
            <v>278.97455649672372</v>
          </cell>
          <cell r="N120">
            <v>2506.0417132811249</v>
          </cell>
          <cell r="O120">
            <v>0</v>
          </cell>
          <cell r="P120">
            <v>0</v>
          </cell>
          <cell r="Q120">
            <v>0</v>
          </cell>
          <cell r="R120">
            <v>20.83191305737574</v>
          </cell>
          <cell r="S120">
            <v>20.870601885887812</v>
          </cell>
        </row>
        <row r="121">
          <cell r="B121">
            <v>2050</v>
          </cell>
          <cell r="C121" t="str">
            <v>Conventional</v>
          </cell>
          <cell r="E121" t="str">
            <v>Pre</v>
          </cell>
          <cell r="F121" t="str">
            <v>truck</v>
          </cell>
          <cell r="G121">
            <v>45057.688871177481</v>
          </cell>
          <cell r="H121">
            <v>6.9012961953102057</v>
          </cell>
          <cell r="I121">
            <v>134.5324048827552</v>
          </cell>
          <cell r="J121">
            <v>0.14808943328159729</v>
          </cell>
          <cell r="K121">
            <v>0</v>
          </cell>
          <cell r="L121">
            <v>0</v>
          </cell>
          <cell r="M121">
            <v>275.95247283862579</v>
          </cell>
          <cell r="N121">
            <v>2550.8080036914298</v>
          </cell>
          <cell r="O121">
            <v>0</v>
          </cell>
          <cell r="P121">
            <v>0</v>
          </cell>
          <cell r="Q121">
            <v>0</v>
          </cell>
          <cell r="R121">
            <v>21.239305339989091</v>
          </cell>
          <cell r="S121">
            <v>21.23876127354335</v>
          </cell>
        </row>
        <row r="122">
          <cell r="B122">
            <v>2020</v>
          </cell>
          <cell r="C122" t="str">
            <v>BEV</v>
          </cell>
          <cell r="E122" t="str">
            <v>Pre</v>
          </cell>
          <cell r="F122" t="str">
            <v>car</v>
          </cell>
          <cell r="G122">
            <v>50014.522027566672</v>
          </cell>
          <cell r="H122">
            <v>5.5655609944609044</v>
          </cell>
          <cell r="I122">
            <v>114.8374500837305</v>
          </cell>
          <cell r="J122">
            <v>3.7777228519902097E-2</v>
          </cell>
          <cell r="K122">
            <v>74.815850830864363</v>
          </cell>
          <cell r="L122">
            <v>212.99859912405</v>
          </cell>
          <cell r="M122">
            <v>0</v>
          </cell>
          <cell r="N122">
            <v>2055.8388831637249</v>
          </cell>
          <cell r="O122">
            <v>272.39944287002447</v>
          </cell>
          <cell r="P122">
            <v>0.30934712739920128</v>
          </cell>
          <cell r="Q122">
            <v>1</v>
          </cell>
          <cell r="R122">
            <v>108.97143375279663</v>
          </cell>
        </row>
        <row r="123">
          <cell r="B123">
            <v>2025</v>
          </cell>
          <cell r="C123" t="str">
            <v>BEV</v>
          </cell>
          <cell r="E123" t="str">
            <v>Pre</v>
          </cell>
          <cell r="F123" t="str">
            <v>car</v>
          </cell>
          <cell r="G123">
            <v>43718.924135993257</v>
          </cell>
          <cell r="H123">
            <v>5.227715088508007</v>
          </cell>
          <cell r="I123">
            <v>114.744697948862</v>
          </cell>
          <cell r="J123">
            <v>3.5370761449845398E-2</v>
          </cell>
          <cell r="K123">
            <v>77.741660578814276</v>
          </cell>
          <cell r="L123">
            <v>206.83574599606629</v>
          </cell>
          <cell r="M123">
            <v>0</v>
          </cell>
          <cell r="N123">
            <v>1735.821314976117</v>
          </cell>
          <cell r="O123">
            <v>313.28143860635009</v>
          </cell>
          <cell r="P123">
            <v>0.27918357403765098</v>
          </cell>
          <cell r="Q123">
            <v>1</v>
          </cell>
          <cell r="R123">
            <v>120.74492604444499</v>
          </cell>
        </row>
        <row r="124">
          <cell r="B124">
            <v>2030</v>
          </cell>
          <cell r="C124" t="str">
            <v>BEV</v>
          </cell>
          <cell r="E124" t="str">
            <v>Pre</v>
          </cell>
          <cell r="F124" t="str">
            <v>car</v>
          </cell>
          <cell r="G124">
            <v>44344.35651741238</v>
          </cell>
          <cell r="H124">
            <v>5.291349126045187</v>
          </cell>
          <cell r="I124">
            <v>111.9272788427326</v>
          </cell>
          <cell r="J124">
            <v>3.5467929972424803E-2</v>
          </cell>
          <cell r="K124">
            <v>79.624111868439783</v>
          </cell>
          <cell r="L124">
            <v>227.8792446851094</v>
          </cell>
          <cell r="M124">
            <v>0</v>
          </cell>
          <cell r="N124">
            <v>1671.7595512364351</v>
          </cell>
          <cell r="O124">
            <v>327.66364692670339</v>
          </cell>
          <cell r="P124">
            <v>0.27176412115281973</v>
          </cell>
          <cell r="Q124">
            <v>1</v>
          </cell>
          <cell r="R124">
            <v>124.04139242885572</v>
          </cell>
        </row>
        <row r="125">
          <cell r="B125">
            <v>2035</v>
          </cell>
          <cell r="C125" t="str">
            <v>BEV</v>
          </cell>
          <cell r="E125" t="str">
            <v>Pre</v>
          </cell>
          <cell r="F125" t="str">
            <v>car</v>
          </cell>
          <cell r="G125">
            <v>45127.8575356043</v>
          </cell>
          <cell r="H125">
            <v>5.3652986395440756</v>
          </cell>
          <cell r="I125">
            <v>110.247778787271</v>
          </cell>
          <cell r="J125">
            <v>3.7165977392597097E-2</v>
          </cell>
          <cell r="K125">
            <v>81.236038807801677</v>
          </cell>
          <cell r="L125">
            <v>236.9524990855565</v>
          </cell>
          <cell r="M125">
            <v>0</v>
          </cell>
          <cell r="N125">
            <v>1750.5350202357499</v>
          </cell>
          <cell r="O125">
            <v>321.61714611037041</v>
          </cell>
          <cell r="P125">
            <v>0.2811794020129556</v>
          </cell>
          <cell r="Q125">
            <v>1</v>
          </cell>
          <cell r="R125">
            <v>119.88787143962551</v>
          </cell>
        </row>
        <row r="126">
          <cell r="B126">
            <v>2040</v>
          </cell>
          <cell r="C126" t="str">
            <v>BEV</v>
          </cell>
          <cell r="E126" t="str">
            <v>Pre</v>
          </cell>
          <cell r="F126" t="str">
            <v>car</v>
          </cell>
          <cell r="G126">
            <v>44736.837082564787</v>
          </cell>
          <cell r="H126">
            <v>5.3729213693293953</v>
          </cell>
          <cell r="I126">
            <v>110.1144923704</v>
          </cell>
          <cell r="J126">
            <v>3.7388616224025097E-2</v>
          </cell>
          <cell r="K126">
            <v>82.110475705238173</v>
          </cell>
          <cell r="L126">
            <v>238.3483463825506</v>
          </cell>
          <cell r="M126">
            <v>0</v>
          </cell>
          <cell r="N126">
            <v>1755.002063797129</v>
          </cell>
          <cell r="O126">
            <v>320.56050472738531</v>
          </cell>
          <cell r="P126">
            <v>0.28549645284868502</v>
          </cell>
          <cell r="Q126">
            <v>1</v>
          </cell>
          <cell r="R126">
            <v>118.07502217152421</v>
          </cell>
        </row>
        <row r="127">
          <cell r="B127">
            <v>2045</v>
          </cell>
          <cell r="C127" t="str">
            <v>BEV</v>
          </cell>
          <cell r="E127" t="str">
            <v>Pre</v>
          </cell>
          <cell r="F127" t="str">
            <v>car</v>
          </cell>
          <cell r="G127">
            <v>44237.591361285973</v>
          </cell>
          <cell r="H127">
            <v>5.3746971173061553</v>
          </cell>
          <cell r="I127">
            <v>108.7820150129896</v>
          </cell>
          <cell r="J127">
            <v>3.7545363709032699E-2</v>
          </cell>
          <cell r="K127">
            <v>83.862393210431662</v>
          </cell>
          <cell r="L127">
            <v>240.9055692945644</v>
          </cell>
          <cell r="M127">
            <v>0</v>
          </cell>
          <cell r="N127">
            <v>1778.2122270933251</v>
          </cell>
          <cell r="O127">
            <v>321.72713704036772</v>
          </cell>
          <cell r="P127">
            <v>0.2903719586830536</v>
          </cell>
          <cell r="Q127">
            <v>1</v>
          </cell>
          <cell r="R127">
            <v>116.09247722434208</v>
          </cell>
        </row>
        <row r="128">
          <cell r="B128">
            <v>2050</v>
          </cell>
          <cell r="C128" t="str">
            <v>BEV</v>
          </cell>
          <cell r="E128" t="str">
            <v>Pre</v>
          </cell>
          <cell r="F128" t="str">
            <v>car</v>
          </cell>
          <cell r="G128">
            <v>44709.707270622057</v>
          </cell>
          <cell r="H128">
            <v>5.3607102338183523</v>
          </cell>
          <cell r="I128">
            <v>108.6491237280276</v>
          </cell>
          <cell r="J128">
            <v>3.7749324093760597E-2</v>
          </cell>
          <cell r="K128">
            <v>83.367666162106673</v>
          </cell>
          <cell r="L128">
            <v>241.33097094259389</v>
          </cell>
          <cell r="M128">
            <v>0</v>
          </cell>
          <cell r="N128">
            <v>1801.0350450458329</v>
          </cell>
          <cell r="O128">
            <v>316.65104572246872</v>
          </cell>
          <cell r="P128">
            <v>0.29326122208514532</v>
          </cell>
          <cell r="Q128">
            <v>1</v>
          </cell>
          <cell r="R128">
            <v>114.94871282440697</v>
          </cell>
        </row>
        <row r="129">
          <cell r="B129">
            <v>2020</v>
          </cell>
          <cell r="C129" t="str">
            <v>BEV</v>
          </cell>
          <cell r="E129" t="str">
            <v>Pre</v>
          </cell>
          <cell r="F129" t="str">
            <v>SUV</v>
          </cell>
          <cell r="G129">
            <v>50864.216038223138</v>
          </cell>
          <cell r="H129">
            <v>5.4417742768595039</v>
          </cell>
          <cell r="I129">
            <v>169.90515237603299</v>
          </cell>
          <cell r="J129">
            <v>4.7808109504132203E-2</v>
          </cell>
          <cell r="K129">
            <v>79.840411931818167</v>
          </cell>
          <cell r="L129">
            <v>258.22604597107443</v>
          </cell>
          <cell r="M129">
            <v>0</v>
          </cell>
          <cell r="N129">
            <v>2450.3531766528931</v>
          </cell>
          <cell r="O129">
            <v>233.41244834710739</v>
          </cell>
          <cell r="P129">
            <v>0.39098043646694219</v>
          </cell>
          <cell r="Q129">
            <v>1</v>
          </cell>
          <cell r="R129">
            <v>86.219147701141338</v>
          </cell>
        </row>
        <row r="130">
          <cell r="B130">
            <v>2025</v>
          </cell>
          <cell r="C130" t="str">
            <v>BEV</v>
          </cell>
          <cell r="E130" t="str">
            <v>Pre</v>
          </cell>
          <cell r="F130" t="str">
            <v>SUV</v>
          </cell>
          <cell r="G130">
            <v>50097.134469357406</v>
          </cell>
          <cell r="H130">
            <v>4.9057031976190926</v>
          </cell>
          <cell r="I130">
            <v>159.8108321312036</v>
          </cell>
          <cell r="J130">
            <v>4.2889808606237402E-2</v>
          </cell>
          <cell r="K130">
            <v>97.815784537899475</v>
          </cell>
          <cell r="L130">
            <v>279.95405887723382</v>
          </cell>
          <cell r="M130">
            <v>0</v>
          </cell>
          <cell r="N130">
            <v>2143.8669676817881</v>
          </cell>
          <cell r="O130">
            <v>324.88725724105018</v>
          </cell>
          <cell r="P130">
            <v>0.33409929085838952</v>
          </cell>
          <cell r="Q130">
            <v>1</v>
          </cell>
          <cell r="R130">
            <v>100.89814891073276</v>
          </cell>
        </row>
        <row r="131">
          <cell r="B131">
            <v>2030</v>
          </cell>
          <cell r="C131" t="str">
            <v>BEV</v>
          </cell>
          <cell r="E131" t="str">
            <v>Pre</v>
          </cell>
          <cell r="F131" t="str">
            <v>SUV</v>
          </cell>
          <cell r="G131">
            <v>53001.635187641987</v>
          </cell>
          <cell r="H131">
            <v>4.8787748261549613</v>
          </cell>
          <cell r="I131">
            <v>157.64463918725929</v>
          </cell>
          <cell r="J131">
            <v>4.7143534393827402E-2</v>
          </cell>
          <cell r="K131">
            <v>115.9856154396755</v>
          </cell>
          <cell r="L131">
            <v>297.07468103916278</v>
          </cell>
          <cell r="M131">
            <v>0</v>
          </cell>
          <cell r="N131">
            <v>2018.856387227504</v>
          </cell>
          <cell r="O131">
            <v>361.34090340635998</v>
          </cell>
          <cell r="P131">
            <v>0.3647475734310146</v>
          </cell>
          <cell r="Q131">
            <v>1</v>
          </cell>
          <cell r="R131">
            <v>92.420080229473101</v>
          </cell>
        </row>
        <row r="132">
          <cell r="B132">
            <v>2035</v>
          </cell>
          <cell r="C132" t="str">
            <v>BEV</v>
          </cell>
          <cell r="E132" t="str">
            <v>Pre</v>
          </cell>
          <cell r="F132" t="str">
            <v>SUV</v>
          </cell>
          <cell r="G132">
            <v>52010.646180900207</v>
          </cell>
          <cell r="H132">
            <v>4.6168299830555766</v>
          </cell>
          <cell r="I132">
            <v>158.4853971392607</v>
          </cell>
          <cell r="J132">
            <v>4.5304284997530697E-2</v>
          </cell>
          <cell r="K132">
            <v>111.13592316556149</v>
          </cell>
          <cell r="L132">
            <v>290.01304986825932</v>
          </cell>
          <cell r="M132">
            <v>0</v>
          </cell>
          <cell r="N132">
            <v>1918.2288276015699</v>
          </cell>
          <cell r="O132">
            <v>366.15109616330523</v>
          </cell>
          <cell r="P132">
            <v>0.34403712987669699</v>
          </cell>
          <cell r="Q132">
            <v>1</v>
          </cell>
          <cell r="R132">
            <v>97.983610118133697</v>
          </cell>
        </row>
        <row r="133">
          <cell r="B133">
            <v>2040</v>
          </cell>
          <cell r="C133" t="str">
            <v>BEV</v>
          </cell>
          <cell r="E133" t="str">
            <v>Pre</v>
          </cell>
          <cell r="F133" t="str">
            <v>SUV</v>
          </cell>
          <cell r="G133">
            <v>53012.072396090392</v>
          </cell>
          <cell r="H133">
            <v>4.5266324106660996</v>
          </cell>
          <cell r="I133">
            <v>157.77122311449779</v>
          </cell>
          <cell r="J133">
            <v>4.44873869344415E-2</v>
          </cell>
          <cell r="K133">
            <v>115.3126883426584</v>
          </cell>
          <cell r="L133">
            <v>295.94932817955811</v>
          </cell>
          <cell r="M133">
            <v>0</v>
          </cell>
          <cell r="N133">
            <v>1919.2968805206669</v>
          </cell>
          <cell r="O133">
            <v>384.87482322335433</v>
          </cell>
          <cell r="P133">
            <v>0.3408825658789939</v>
          </cell>
          <cell r="Q133">
            <v>1</v>
          </cell>
          <cell r="R133">
            <v>98.890361004752407</v>
          </cell>
        </row>
        <row r="134">
          <cell r="B134">
            <v>2045</v>
          </cell>
          <cell r="C134" t="str">
            <v>BEV</v>
          </cell>
          <cell r="E134" t="str">
            <v>Pre</v>
          </cell>
          <cell r="F134" t="str">
            <v>SUV</v>
          </cell>
          <cell r="G134">
            <v>52541.890943459097</v>
          </cell>
          <cell r="H134">
            <v>4.3975316995907612</v>
          </cell>
          <cell r="I134">
            <v>157.5139846142792</v>
          </cell>
          <cell r="J134">
            <v>4.2970518729189597E-2</v>
          </cell>
          <cell r="K134">
            <v>113.0238710018721</v>
          </cell>
          <cell r="L134">
            <v>292.72195319538349</v>
          </cell>
          <cell r="M134">
            <v>0</v>
          </cell>
          <cell r="N134">
            <v>1864.497523487978</v>
          </cell>
          <cell r="O134">
            <v>386.62682007644702</v>
          </cell>
          <cell r="P134">
            <v>0.3317409457093925</v>
          </cell>
          <cell r="Q134">
            <v>1</v>
          </cell>
          <cell r="R134">
            <v>101.61543347600573</v>
          </cell>
        </row>
        <row r="135">
          <cell r="B135">
            <v>2050</v>
          </cell>
          <cell r="C135" t="str">
            <v>BEV</v>
          </cell>
          <cell r="E135" t="str">
            <v>Pre</v>
          </cell>
          <cell r="F135" t="str">
            <v>SUV</v>
          </cell>
          <cell r="G135">
            <v>52409.019094211493</v>
          </cell>
          <cell r="H135">
            <v>4.3376475023106078</v>
          </cell>
          <cell r="I135">
            <v>157.18436265452311</v>
          </cell>
          <cell r="J135">
            <v>4.2395965122501898E-2</v>
          </cell>
          <cell r="K135">
            <v>113.571753965124</v>
          </cell>
          <cell r="L135">
            <v>293.24109498206388</v>
          </cell>
          <cell r="M135">
            <v>0</v>
          </cell>
          <cell r="N135">
            <v>1845.3368128070881</v>
          </cell>
          <cell r="O135">
            <v>391.51377167637708</v>
          </cell>
          <cell r="P135">
            <v>0.32919353241777</v>
          </cell>
          <cell r="Q135">
            <v>1</v>
          </cell>
          <cell r="R135">
            <v>102.40176880881006</v>
          </cell>
        </row>
        <row r="136">
          <cell r="B136">
            <v>2030</v>
          </cell>
          <cell r="C136" t="str">
            <v>BEV</v>
          </cell>
          <cell r="E136" t="str">
            <v>Pre</v>
          </cell>
          <cell r="F136" t="str">
            <v>truck</v>
          </cell>
          <cell r="G136">
            <v>60023</v>
          </cell>
          <cell r="H136">
            <v>5.9</v>
          </cell>
          <cell r="I136">
            <v>128</v>
          </cell>
          <cell r="J136">
            <v>6.6000000000000003E-2</v>
          </cell>
          <cell r="K136">
            <v>119.9</v>
          </cell>
          <cell r="L136">
            <v>302</v>
          </cell>
          <cell r="M136">
            <v>0</v>
          </cell>
          <cell r="N136">
            <v>2978</v>
          </cell>
          <cell r="O136">
            <v>261</v>
          </cell>
          <cell r="P136">
            <v>0.50700000000000001</v>
          </cell>
          <cell r="Q136">
            <v>1</v>
          </cell>
          <cell r="R136">
            <v>66.48915187376727</v>
          </cell>
        </row>
        <row r="137">
          <cell r="B137">
            <v>2035</v>
          </cell>
          <cell r="C137" t="str">
            <v>BEV</v>
          </cell>
          <cell r="E137" t="str">
            <v>Pre</v>
          </cell>
          <cell r="F137" t="str">
            <v>truck</v>
          </cell>
          <cell r="G137">
            <v>52829.437290228001</v>
          </cell>
          <cell r="H137">
            <v>6.0163033833571236</v>
          </cell>
          <cell r="I137">
            <v>126.948420199838</v>
          </cell>
          <cell r="J137">
            <v>6.0309594537247699E-2</v>
          </cell>
          <cell r="K137">
            <v>117.3370008873114</v>
          </cell>
          <cell r="L137">
            <v>298.43408819104201</v>
          </cell>
          <cell r="M137">
            <v>0</v>
          </cell>
          <cell r="N137">
            <v>2709.062266116277</v>
          </cell>
          <cell r="O137">
            <v>300.68708768951808</v>
          </cell>
          <cell r="P137">
            <v>0.45769005825392539</v>
          </cell>
          <cell r="Q137">
            <v>1</v>
          </cell>
          <cell r="R137">
            <v>73.652462822991382</v>
          </cell>
        </row>
        <row r="138">
          <cell r="B138">
            <v>2040</v>
          </cell>
          <cell r="C138" t="str">
            <v>BEV</v>
          </cell>
          <cell r="E138" t="str">
            <v>Pre</v>
          </cell>
          <cell r="F138" t="str">
            <v>truck</v>
          </cell>
          <cell r="G138">
            <v>52131.367007118541</v>
          </cell>
          <cell r="H138">
            <v>5.8991364902506973</v>
          </cell>
          <cell r="I138">
            <v>128.5861343237388</v>
          </cell>
          <cell r="J138">
            <v>6.2743732590529205E-2</v>
          </cell>
          <cell r="K138">
            <v>118.06341689879289</v>
          </cell>
          <cell r="L138">
            <v>299.4447539461467</v>
          </cell>
          <cell r="M138">
            <v>0</v>
          </cell>
          <cell r="N138">
            <v>2699.113958526772</v>
          </cell>
          <cell r="O138">
            <v>286.03574744661103</v>
          </cell>
          <cell r="P138">
            <v>0.47885137728257499</v>
          </cell>
          <cell r="Q138">
            <v>1</v>
          </cell>
          <cell r="R138">
            <v>70.397625650155319</v>
          </cell>
        </row>
        <row r="139">
          <cell r="B139">
            <v>2045</v>
          </cell>
          <cell r="C139" t="str">
            <v>BEV</v>
          </cell>
          <cell r="E139" t="str">
            <v>Pre</v>
          </cell>
          <cell r="F139" t="str">
            <v>truck</v>
          </cell>
          <cell r="G139">
            <v>49488.427060148933</v>
          </cell>
          <cell r="H139">
            <v>5.7587915258428817</v>
          </cell>
          <cell r="I139">
            <v>159.11375814030171</v>
          </cell>
          <cell r="J139">
            <v>5.2953287720165901E-2</v>
          </cell>
          <cell r="K139">
            <v>106.92246860660021</v>
          </cell>
          <cell r="L139">
            <v>283.67229961805839</v>
          </cell>
          <cell r="M139">
            <v>0</v>
          </cell>
          <cell r="N139">
            <v>2370.718187563542</v>
          </cell>
          <cell r="O139">
            <v>303.35476602643371</v>
          </cell>
          <cell r="P139">
            <v>0.40784859725771438</v>
          </cell>
          <cell r="Q139">
            <v>1</v>
          </cell>
          <cell r="R139">
            <v>82.653220402518826</v>
          </cell>
        </row>
        <row r="140">
          <cell r="B140">
            <v>2050</v>
          </cell>
          <cell r="C140" t="str">
            <v>BEV</v>
          </cell>
          <cell r="E140" t="str">
            <v>Pre</v>
          </cell>
          <cell r="F140" t="str">
            <v>truck</v>
          </cell>
          <cell r="G140">
            <v>47531.521388216301</v>
          </cell>
          <cell r="H140">
            <v>5.5082266805027089</v>
          </cell>
          <cell r="I140">
            <v>159.9784388331604</v>
          </cell>
          <cell r="J140">
            <v>5.0839530727545199E-2</v>
          </cell>
          <cell r="K140">
            <v>101.4271705292286</v>
          </cell>
          <cell r="L140">
            <v>276.05664130058801</v>
          </cell>
          <cell r="M140">
            <v>0</v>
          </cell>
          <cell r="N140">
            <v>2317.542257580998</v>
          </cell>
          <cell r="O140">
            <v>287.2560820938545</v>
          </cell>
          <cell r="P140">
            <v>0.39558223797993769</v>
          </cell>
          <cell r="Q140">
            <v>1</v>
          </cell>
          <cell r="R140">
            <v>85.216161807825245</v>
          </cell>
        </row>
        <row r="141">
          <cell r="B141">
            <v>2020</v>
          </cell>
          <cell r="C141" t="str">
            <v>FuelCell</v>
          </cell>
          <cell r="E141" t="str">
            <v>Pre</v>
          </cell>
          <cell r="F141" t="str">
            <v>car</v>
          </cell>
          <cell r="G141">
            <v>53421.661684782608</v>
          </cell>
          <cell r="H141">
            <v>8.4494565217391315</v>
          </cell>
          <cell r="I141">
            <v>110.65047554347829</v>
          </cell>
          <cell r="J141">
            <v>0.23418206521739121</v>
          </cell>
          <cell r="K141">
            <v>1.6085258152173909</v>
          </cell>
          <cell r="L141">
            <v>35.509850543478258</v>
          </cell>
          <cell r="M141">
            <v>105.20652173913039</v>
          </cell>
          <cell r="N141">
            <v>1927.107336956522</v>
          </cell>
          <cell r="O141">
            <v>0</v>
          </cell>
          <cell r="P141">
            <v>0</v>
          </cell>
          <cell r="Q141">
            <v>0</v>
          </cell>
          <cell r="R141">
            <v>62.597384510869567</v>
          </cell>
          <cell r="S141">
            <v>62.577088994565209</v>
          </cell>
        </row>
        <row r="142">
          <cell r="B142">
            <v>2025</v>
          </cell>
          <cell r="C142" t="str">
            <v>FuelCell</v>
          </cell>
          <cell r="E142" t="str">
            <v>Pre</v>
          </cell>
          <cell r="F142" t="str">
            <v>car</v>
          </cell>
          <cell r="G142">
            <v>40410.249345146382</v>
          </cell>
          <cell r="H142">
            <v>7.9648420647149454</v>
          </cell>
          <cell r="I142">
            <v>113.6437981510016</v>
          </cell>
          <cell r="J142">
            <v>0.1042478428351309</v>
          </cell>
          <cell r="K142">
            <v>1.5540677966101699</v>
          </cell>
          <cell r="L142">
            <v>36.399884437596299</v>
          </cell>
          <cell r="M142">
            <v>106.1254237288136</v>
          </cell>
          <cell r="N142">
            <v>1713.8919491525421</v>
          </cell>
          <cell r="O142">
            <v>0</v>
          </cell>
          <cell r="P142">
            <v>0</v>
          </cell>
          <cell r="Q142">
            <v>0</v>
          </cell>
          <cell r="R142">
            <v>67.465134822804316</v>
          </cell>
          <cell r="S142">
            <v>67.445456471494623</v>
          </cell>
        </row>
        <row r="143">
          <cell r="B143">
            <v>2030</v>
          </cell>
          <cell r="C143" t="str">
            <v>FuelCell</v>
          </cell>
          <cell r="E143" t="str">
            <v>Pre</v>
          </cell>
          <cell r="F143" t="str">
            <v>car</v>
          </cell>
          <cell r="G143">
            <v>38717.001895317553</v>
          </cell>
          <cell r="H143">
            <v>7.9408847071565152</v>
          </cell>
          <cell r="I143">
            <v>114.1568882947219</v>
          </cell>
          <cell r="J143">
            <v>7.3007496657810506E-2</v>
          </cell>
          <cell r="K143">
            <v>1.73109336131183</v>
          </cell>
          <cell r="L143">
            <v>38.532110402247312</v>
          </cell>
          <cell r="M143">
            <v>106.02951280185469</v>
          </cell>
          <cell r="N143">
            <v>1756.8580204085081</v>
          </cell>
          <cell r="O143">
            <v>0</v>
          </cell>
          <cell r="P143">
            <v>0</v>
          </cell>
          <cell r="Q143">
            <v>0</v>
          </cell>
          <cell r="R143">
            <v>68.829704025857552</v>
          </cell>
          <cell r="S143">
            <v>68.838226016617881</v>
          </cell>
        </row>
        <row r="144">
          <cell r="B144">
            <v>2035</v>
          </cell>
          <cell r="C144" t="str">
            <v>FuelCell</v>
          </cell>
          <cell r="E144" t="str">
            <v>Pre</v>
          </cell>
          <cell r="F144" t="str">
            <v>car</v>
          </cell>
          <cell r="G144">
            <v>37251.158176171113</v>
          </cell>
          <cell r="H144">
            <v>7.6655198360603247</v>
          </cell>
          <cell r="I144">
            <v>112.0995325157696</v>
          </cell>
          <cell r="J144">
            <v>6.6732221190483804E-2</v>
          </cell>
          <cell r="K144">
            <v>1.7615174025807689</v>
          </cell>
          <cell r="L144">
            <v>37.010886619064401</v>
          </cell>
          <cell r="M144">
            <v>119.63323300566741</v>
          </cell>
          <cell r="N144">
            <v>1787.6481860971469</v>
          </cell>
          <cell r="O144">
            <v>0</v>
          </cell>
          <cell r="P144">
            <v>0</v>
          </cell>
          <cell r="Q144">
            <v>0</v>
          </cell>
          <cell r="R144">
            <v>67.981952226953993</v>
          </cell>
          <cell r="S144">
            <v>67.974624891934297</v>
          </cell>
        </row>
        <row r="145">
          <cell r="B145">
            <v>2040</v>
          </cell>
          <cell r="C145" t="str">
            <v>FuelCell</v>
          </cell>
          <cell r="E145" t="str">
            <v>Pre</v>
          </cell>
          <cell r="F145" t="str">
            <v>car</v>
          </cell>
          <cell r="G145">
            <v>35622.216484970122</v>
          </cell>
          <cell r="H145">
            <v>7.3647516307074756</v>
          </cell>
          <cell r="I145">
            <v>111.3634539068558</v>
          </cell>
          <cell r="J145">
            <v>5.8609063540573797E-2</v>
          </cell>
          <cell r="K145">
            <v>1.7379943438398029</v>
          </cell>
          <cell r="L145">
            <v>38.051293162432152</v>
          </cell>
          <cell r="M145">
            <v>127.3353555626511</v>
          </cell>
          <cell r="N145">
            <v>1741.9424576928341</v>
          </cell>
          <cell r="O145">
            <v>0</v>
          </cell>
          <cell r="P145">
            <v>0</v>
          </cell>
          <cell r="Q145">
            <v>0</v>
          </cell>
          <cell r="R145">
            <v>68.650301053687912</v>
          </cell>
          <cell r="S145">
            <v>68.675372667974273</v>
          </cell>
        </row>
        <row r="146">
          <cell r="B146">
            <v>2045</v>
          </cell>
          <cell r="C146" t="str">
            <v>FuelCell</v>
          </cell>
          <cell r="E146" t="str">
            <v>Pre</v>
          </cell>
          <cell r="F146" t="str">
            <v>car</v>
          </cell>
          <cell r="G146">
            <v>34265.209964672031</v>
          </cell>
          <cell r="H146">
            <v>7.4397712787267363</v>
          </cell>
          <cell r="I146">
            <v>116.5639363368176</v>
          </cell>
          <cell r="J146">
            <v>5.7462650690170002E-2</v>
          </cell>
          <cell r="K146">
            <v>1.6732709327311801</v>
          </cell>
          <cell r="L146">
            <v>40.051753651163637</v>
          </cell>
          <cell r="M146">
            <v>114.1105000546309</v>
          </cell>
          <cell r="N146">
            <v>1695.8523509487561</v>
          </cell>
          <cell r="O146">
            <v>0</v>
          </cell>
          <cell r="P146">
            <v>0</v>
          </cell>
          <cell r="Q146">
            <v>0</v>
          </cell>
          <cell r="R146">
            <v>70.084823542266093</v>
          </cell>
          <cell r="S146">
            <v>70.115561787522296</v>
          </cell>
        </row>
        <row r="147">
          <cell r="B147">
            <v>2050</v>
          </cell>
          <cell r="C147" t="str">
            <v>FuelCell</v>
          </cell>
          <cell r="E147" t="str">
            <v>Pre</v>
          </cell>
          <cell r="F147" t="str">
            <v>car</v>
          </cell>
          <cell r="G147">
            <v>33609.745974891834</v>
          </cell>
          <cell r="H147">
            <v>7.4948400595786921</v>
          </cell>
          <cell r="I147">
            <v>116.07138804170511</v>
          </cell>
          <cell r="J147">
            <v>5.8304737924675498E-2</v>
          </cell>
          <cell r="K147">
            <v>1.6765302503723669</v>
          </cell>
          <cell r="L147">
            <v>39.653663380381587</v>
          </cell>
          <cell r="M147">
            <v>117.4673381090857</v>
          </cell>
          <cell r="N147">
            <v>1721.6946946591961</v>
          </cell>
          <cell r="O147">
            <v>0</v>
          </cell>
          <cell r="P147">
            <v>0</v>
          </cell>
          <cell r="Q147">
            <v>0</v>
          </cell>
          <cell r="R147">
            <v>69.533044896801186</v>
          </cell>
          <cell r="S147">
            <v>69.559451024895381</v>
          </cell>
        </row>
        <row r="148">
          <cell r="B148">
            <v>2025</v>
          </cell>
          <cell r="C148" t="str">
            <v>FuelCell</v>
          </cell>
          <cell r="E148" t="str">
            <v>Pre</v>
          </cell>
          <cell r="F148" t="str">
            <v>SUV</v>
          </cell>
          <cell r="G148">
            <v>110247</v>
          </cell>
          <cell r="H148">
            <v>8.3000000000000007</v>
          </cell>
          <cell r="I148">
            <v>133</v>
          </cell>
          <cell r="J148">
            <v>0.17499999999999999</v>
          </cell>
          <cell r="K148">
            <v>1.7</v>
          </cell>
          <cell r="L148">
            <v>33</v>
          </cell>
          <cell r="M148">
            <v>240</v>
          </cell>
          <cell r="N148">
            <v>2878</v>
          </cell>
          <cell r="O148">
            <v>0</v>
          </cell>
          <cell r="P148">
            <v>0</v>
          </cell>
          <cell r="Q148">
            <v>0</v>
          </cell>
          <cell r="R148">
            <v>40.1</v>
          </cell>
          <cell r="S148">
            <v>40.11</v>
          </cell>
        </row>
        <row r="149">
          <cell r="B149">
            <v>2030</v>
          </cell>
          <cell r="C149" t="str">
            <v>FuelCell</v>
          </cell>
          <cell r="E149" t="str">
            <v>Pre</v>
          </cell>
          <cell r="F149" t="str">
            <v>SUV</v>
          </cell>
          <cell r="G149">
            <v>106822</v>
          </cell>
          <cell r="H149">
            <v>8.1999999999999993</v>
          </cell>
          <cell r="I149">
            <v>133</v>
          </cell>
          <cell r="J149">
            <v>0.12</v>
          </cell>
          <cell r="K149">
            <v>1.7</v>
          </cell>
          <cell r="L149">
            <v>33</v>
          </cell>
          <cell r="M149">
            <v>240</v>
          </cell>
          <cell r="N149">
            <v>2821</v>
          </cell>
          <cell r="O149">
            <v>0</v>
          </cell>
          <cell r="P149">
            <v>0</v>
          </cell>
          <cell r="Q149">
            <v>0</v>
          </cell>
          <cell r="R149">
            <v>41.7</v>
          </cell>
          <cell r="S149">
            <v>41.69</v>
          </cell>
        </row>
        <row r="150">
          <cell r="B150">
            <v>2035</v>
          </cell>
          <cell r="C150" t="str">
            <v>FuelCell</v>
          </cell>
          <cell r="E150" t="str">
            <v>Pre</v>
          </cell>
          <cell r="F150" t="str">
            <v>SUV</v>
          </cell>
          <cell r="G150">
            <v>57736.959977292077</v>
          </cell>
          <cell r="H150">
            <v>9.8406471757025233</v>
          </cell>
          <cell r="I150">
            <v>124.7967641214874</v>
          </cell>
          <cell r="J150">
            <v>8.7952881067272198E-2</v>
          </cell>
          <cell r="K150">
            <v>1.7820323587851259</v>
          </cell>
          <cell r="L150">
            <v>33.820323587851263</v>
          </cell>
          <cell r="M150">
            <v>139.10019869429459</v>
          </cell>
          <cell r="N150">
            <v>2436.6982685211469</v>
          </cell>
          <cell r="O150">
            <v>0</v>
          </cell>
          <cell r="P150">
            <v>0</v>
          </cell>
          <cell r="Q150">
            <v>0</v>
          </cell>
          <cell r="R150">
            <v>51.687624183934147</v>
          </cell>
          <cell r="S150">
            <v>51.690437127448199</v>
          </cell>
        </row>
        <row r="151">
          <cell r="B151">
            <v>2040</v>
          </cell>
          <cell r="C151" t="str">
            <v>FuelCell</v>
          </cell>
          <cell r="E151" t="str">
            <v>Pre</v>
          </cell>
          <cell r="F151" t="str">
            <v>SUV</v>
          </cell>
          <cell r="G151">
            <v>89993.751434034421</v>
          </cell>
          <cell r="H151">
            <v>8.1999999999999993</v>
          </cell>
          <cell r="I151">
            <v>118.0478011472275</v>
          </cell>
          <cell r="J151">
            <v>9.6397705544933002E-2</v>
          </cell>
          <cell r="K151">
            <v>1.787954110898661</v>
          </cell>
          <cell r="L151">
            <v>33.879541108986608</v>
          </cell>
          <cell r="M151">
            <v>240</v>
          </cell>
          <cell r="N151">
            <v>2786.8738049713202</v>
          </cell>
          <cell r="O151">
            <v>0</v>
          </cell>
          <cell r="P151">
            <v>0</v>
          </cell>
          <cell r="Q151">
            <v>0</v>
          </cell>
          <cell r="R151">
            <v>41.584894837476099</v>
          </cell>
          <cell r="S151">
            <v>41.548087954110898</v>
          </cell>
        </row>
        <row r="152">
          <cell r="B152">
            <v>2045</v>
          </cell>
          <cell r="C152" t="str">
            <v>FuelCell</v>
          </cell>
          <cell r="E152" t="str">
            <v>Pre</v>
          </cell>
          <cell r="F152" t="str">
            <v>SUV</v>
          </cell>
          <cell r="G152">
            <v>84783.915057915059</v>
          </cell>
          <cell r="H152">
            <v>8.4533590733590724</v>
          </cell>
          <cell r="I152">
            <v>113.37683397683401</v>
          </cell>
          <cell r="J152">
            <v>9.1393822393822294E-2</v>
          </cell>
          <cell r="K152">
            <v>1.792046332046332</v>
          </cell>
          <cell r="L152">
            <v>33.92046332046332</v>
          </cell>
          <cell r="M152">
            <v>217.91505791505799</v>
          </cell>
          <cell r="N152">
            <v>2719.9621621621618</v>
          </cell>
          <cell r="O152">
            <v>0</v>
          </cell>
          <cell r="P152">
            <v>0</v>
          </cell>
          <cell r="Q152">
            <v>0</v>
          </cell>
          <cell r="R152">
            <v>44.500077220077223</v>
          </cell>
          <cell r="S152">
            <v>44.462162162162173</v>
          </cell>
        </row>
        <row r="153">
          <cell r="B153">
            <v>2050</v>
          </cell>
          <cell r="C153" t="str">
            <v>FuelCell</v>
          </cell>
          <cell r="E153" t="str">
            <v>Pre</v>
          </cell>
          <cell r="F153" t="str">
            <v>SUV</v>
          </cell>
          <cell r="G153">
            <v>89462.97232704403</v>
          </cell>
          <cell r="H153">
            <v>8.6474213836477993</v>
          </cell>
          <cell r="I153">
            <v>121.0251572327044</v>
          </cell>
          <cell r="J153">
            <v>8.5183647798742101E-2</v>
          </cell>
          <cell r="K153">
            <v>1.734213836477988</v>
          </cell>
          <cell r="L153">
            <v>33.342138364779878</v>
          </cell>
          <cell r="M153">
            <v>205.7861635220126</v>
          </cell>
          <cell r="N153">
            <v>2670.4930817610061</v>
          </cell>
          <cell r="O153">
            <v>0</v>
          </cell>
          <cell r="P153">
            <v>0</v>
          </cell>
          <cell r="Q153">
            <v>0</v>
          </cell>
          <cell r="R153">
            <v>47.452955974842773</v>
          </cell>
          <cell r="S153">
            <v>47.453220125786167</v>
          </cell>
        </row>
        <row r="154">
          <cell r="B154">
            <v>2025</v>
          </cell>
          <cell r="C154" t="str">
            <v>FuelCell</v>
          </cell>
          <cell r="E154" t="str">
            <v>Pre</v>
          </cell>
          <cell r="F154" t="str">
            <v>truck</v>
          </cell>
          <cell r="G154">
            <v>52176</v>
          </cell>
          <cell r="H154">
            <v>8.1999999999999993</v>
          </cell>
          <cell r="I154">
            <v>113</v>
          </cell>
          <cell r="J154">
            <v>0.17299999999999999</v>
          </cell>
          <cell r="K154">
            <v>1.8</v>
          </cell>
          <cell r="L154">
            <v>34</v>
          </cell>
          <cell r="M154">
            <v>240</v>
          </cell>
          <cell r="N154">
            <v>2812</v>
          </cell>
          <cell r="O154">
            <v>0</v>
          </cell>
          <cell r="P154">
            <v>0</v>
          </cell>
          <cell r="Q154">
            <v>0</v>
          </cell>
          <cell r="R154">
            <v>40.4</v>
          </cell>
          <cell r="S154">
            <v>40.36</v>
          </cell>
        </row>
        <row r="155">
          <cell r="B155">
            <v>2030</v>
          </cell>
          <cell r="C155" t="str">
            <v>FuelCell</v>
          </cell>
          <cell r="E155" t="str">
            <v>Pre</v>
          </cell>
          <cell r="F155" t="str">
            <v>truck</v>
          </cell>
          <cell r="G155">
            <v>48923</v>
          </cell>
          <cell r="H155">
            <v>8.1999999999999993</v>
          </cell>
          <cell r="I155">
            <v>113</v>
          </cell>
          <cell r="J155">
            <v>0.11899999999999999</v>
          </cell>
          <cell r="K155">
            <v>1.8</v>
          </cell>
          <cell r="L155">
            <v>34</v>
          </cell>
          <cell r="M155">
            <v>240</v>
          </cell>
          <cell r="N155">
            <v>2756</v>
          </cell>
          <cell r="O155">
            <v>0</v>
          </cell>
          <cell r="P155">
            <v>0</v>
          </cell>
          <cell r="Q155">
            <v>0</v>
          </cell>
          <cell r="R155">
            <v>41.9</v>
          </cell>
          <cell r="S155">
            <v>41.93</v>
          </cell>
        </row>
        <row r="156">
          <cell r="B156">
            <v>2035</v>
          </cell>
          <cell r="C156" t="str">
            <v>FuelCell</v>
          </cell>
          <cell r="E156" t="str">
            <v>Pre</v>
          </cell>
          <cell r="F156" t="str">
            <v>truck</v>
          </cell>
          <cell r="G156">
            <v>45630</v>
          </cell>
          <cell r="H156">
            <v>8.1</v>
          </cell>
          <cell r="I156">
            <v>113</v>
          </cell>
          <cell r="J156">
            <v>0.105</v>
          </cell>
          <cell r="K156">
            <v>1.8</v>
          </cell>
          <cell r="L156">
            <v>34</v>
          </cell>
          <cell r="M156">
            <v>240</v>
          </cell>
          <cell r="N156">
            <v>2731</v>
          </cell>
          <cell r="O156">
            <v>0</v>
          </cell>
          <cell r="P156">
            <v>0</v>
          </cell>
          <cell r="Q156">
            <v>0</v>
          </cell>
          <cell r="R156">
            <v>42.7</v>
          </cell>
          <cell r="S156">
            <v>42.71</v>
          </cell>
        </row>
        <row r="157">
          <cell r="B157">
            <v>2040</v>
          </cell>
          <cell r="C157" t="str">
            <v>FuelCell</v>
          </cell>
          <cell r="E157" t="str">
            <v>Pre</v>
          </cell>
          <cell r="F157" t="str">
            <v>truck</v>
          </cell>
          <cell r="G157">
            <v>43963</v>
          </cell>
          <cell r="H157">
            <v>8.1</v>
          </cell>
          <cell r="I157">
            <v>113</v>
          </cell>
          <cell r="J157">
            <v>9.1999999999999998E-2</v>
          </cell>
          <cell r="K157">
            <v>1.8</v>
          </cell>
          <cell r="L157">
            <v>34</v>
          </cell>
          <cell r="M157">
            <v>240</v>
          </cell>
          <cell r="N157">
            <v>2711</v>
          </cell>
          <cell r="O157">
            <v>0</v>
          </cell>
          <cell r="P157">
            <v>0</v>
          </cell>
          <cell r="Q157">
            <v>0</v>
          </cell>
          <cell r="R157">
            <v>43.5</v>
          </cell>
          <cell r="S157">
            <v>43.48</v>
          </cell>
        </row>
        <row r="158">
          <cell r="B158">
            <v>2020</v>
          </cell>
          <cell r="C158" t="str">
            <v>Hybrid</v>
          </cell>
          <cell r="E158" t="str">
            <v>Pre</v>
          </cell>
          <cell r="F158" t="str">
            <v>car</v>
          </cell>
          <cell r="G158">
            <v>41261.587656303069</v>
          </cell>
          <cell r="H158">
            <v>7.9545327117231164</v>
          </cell>
          <cell r="I158">
            <v>111.06892463490691</v>
          </cell>
          <cell r="J158">
            <v>5.5041915465127003E-2</v>
          </cell>
          <cell r="K158">
            <v>1.199410911111797</v>
          </cell>
          <cell r="L158">
            <v>35.121028744326779</v>
          </cell>
          <cell r="M158">
            <v>158.4388897465189</v>
          </cell>
          <cell r="N158">
            <v>1842.5346383031281</v>
          </cell>
          <cell r="O158">
            <v>0</v>
          </cell>
          <cell r="P158">
            <v>0</v>
          </cell>
          <cell r="Q158">
            <v>0</v>
          </cell>
          <cell r="R158">
            <v>40.080728024946737</v>
          </cell>
          <cell r="S158">
            <v>40.07618827379666</v>
          </cell>
        </row>
        <row r="159">
          <cell r="B159">
            <v>2025</v>
          </cell>
          <cell r="C159" t="str">
            <v>Hybrid</v>
          </cell>
          <cell r="E159" t="str">
            <v>Pre</v>
          </cell>
          <cell r="F159" t="str">
            <v>car</v>
          </cell>
          <cell r="G159">
            <v>39434.487336809507</v>
          </cell>
          <cell r="H159">
            <v>7.9496995922687876</v>
          </cell>
          <cell r="I159">
            <v>110.5414396048144</v>
          </cell>
          <cell r="J159">
            <v>5.29892774532481E-2</v>
          </cell>
          <cell r="K159">
            <v>1.218963911867331</v>
          </cell>
          <cell r="L159">
            <v>36.164959618928137</v>
          </cell>
          <cell r="M159">
            <v>150.69913651154579</v>
          </cell>
          <cell r="N159">
            <v>1779.8305710197201</v>
          </cell>
          <cell r="O159">
            <v>0</v>
          </cell>
          <cell r="P159">
            <v>0</v>
          </cell>
          <cell r="Q159">
            <v>0</v>
          </cell>
          <cell r="R159">
            <v>49.479027815893673</v>
          </cell>
          <cell r="S159">
            <v>49.465487758262441</v>
          </cell>
        </row>
        <row r="160">
          <cell r="B160">
            <v>2030</v>
          </cell>
          <cell r="C160" t="str">
            <v>Hybrid</v>
          </cell>
          <cell r="E160" t="str">
            <v>Pre</v>
          </cell>
          <cell r="F160" t="str">
            <v>car</v>
          </cell>
          <cell r="G160">
            <v>38903.021998879827</v>
          </cell>
          <cell r="H160">
            <v>7.7816702968448546</v>
          </cell>
          <cell r="I160">
            <v>112.1004605140332</v>
          </cell>
          <cell r="J160">
            <v>5.7587696807517498E-2</v>
          </cell>
          <cell r="K160">
            <v>1.3165305868442341</v>
          </cell>
          <cell r="L160">
            <v>34.850115128508307</v>
          </cell>
          <cell r="M160">
            <v>156.58047793888849</v>
          </cell>
          <cell r="N160">
            <v>1769.755653743232</v>
          </cell>
          <cell r="O160">
            <v>0</v>
          </cell>
          <cell r="P160">
            <v>0</v>
          </cell>
          <cell r="Q160">
            <v>0</v>
          </cell>
          <cell r="R160">
            <v>48.391947227581063</v>
          </cell>
          <cell r="S160">
            <v>48.399947227581073</v>
          </cell>
        </row>
        <row r="161">
          <cell r="B161">
            <v>2035</v>
          </cell>
          <cell r="C161" t="str">
            <v>Hybrid</v>
          </cell>
          <cell r="E161" t="str">
            <v>Pre</v>
          </cell>
          <cell r="F161" t="str">
            <v>car</v>
          </cell>
          <cell r="G161">
            <v>36872.478631540063</v>
          </cell>
          <cell r="H161">
            <v>7.62295125335676</v>
          </cell>
          <cell r="I161">
            <v>112.442872687704</v>
          </cell>
          <cell r="J161">
            <v>5.8183930478881103E-2</v>
          </cell>
          <cell r="K161">
            <v>1.373286180631121</v>
          </cell>
          <cell r="L161">
            <v>32.631175689570831</v>
          </cell>
          <cell r="M161">
            <v>159.24372822473569</v>
          </cell>
          <cell r="N161">
            <v>1750.2310049814821</v>
          </cell>
          <cell r="O161">
            <v>0</v>
          </cell>
          <cell r="P161">
            <v>0</v>
          </cell>
          <cell r="Q161">
            <v>0</v>
          </cell>
          <cell r="R161">
            <v>51.045164269099843</v>
          </cell>
          <cell r="S161">
            <v>51.038032963632183</v>
          </cell>
        </row>
        <row r="162">
          <cell r="B162">
            <v>2040</v>
          </cell>
          <cell r="C162" t="str">
            <v>Hybrid</v>
          </cell>
          <cell r="E162" t="str">
            <v>Pre</v>
          </cell>
          <cell r="F162" t="str">
            <v>car</v>
          </cell>
          <cell r="G162">
            <v>36455.993763580627</v>
          </cell>
          <cell r="H162">
            <v>7.5720286743998262</v>
          </cell>
          <cell r="I162">
            <v>112.4020127222955</v>
          </cell>
          <cell r="J162">
            <v>5.9869658835036803E-2</v>
          </cell>
          <cell r="K162">
            <v>1.4009052655073491</v>
          </cell>
          <cell r="L162">
            <v>31.7596024446764</v>
          </cell>
          <cell r="M162">
            <v>162.4783399308086</v>
          </cell>
          <cell r="N162">
            <v>1741.506672968733</v>
          </cell>
          <cell r="O162">
            <v>0</v>
          </cell>
          <cell r="P162">
            <v>0</v>
          </cell>
          <cell r="Q162">
            <v>0</v>
          </cell>
          <cell r="R162">
            <v>51.025348747136171</v>
          </cell>
          <cell r="S162">
            <v>51.02671255358397</v>
          </cell>
        </row>
        <row r="163">
          <cell r="B163">
            <v>2045</v>
          </cell>
          <cell r="C163" t="str">
            <v>Hybrid</v>
          </cell>
          <cell r="E163" t="str">
            <v>Pre</v>
          </cell>
          <cell r="F163" t="str">
            <v>car</v>
          </cell>
          <cell r="G163">
            <v>34052.534492169463</v>
          </cell>
          <cell r="H163">
            <v>7.7240944343476157</v>
          </cell>
          <cell r="I163">
            <v>113.48366412946341</v>
          </cell>
          <cell r="J163">
            <v>5.9043870224749398E-2</v>
          </cell>
          <cell r="K163">
            <v>1.4664195442631021</v>
          </cell>
          <cell r="L163">
            <v>32.81090337633983</v>
          </cell>
          <cell r="M163">
            <v>151.59261991734601</v>
          </cell>
          <cell r="N163">
            <v>1729.330334275038</v>
          </cell>
          <cell r="O163">
            <v>0</v>
          </cell>
          <cell r="P163">
            <v>0</v>
          </cell>
          <cell r="Q163">
            <v>0</v>
          </cell>
          <cell r="R163">
            <v>53.206765875515103</v>
          </cell>
          <cell r="S163">
            <v>53.200378241232251</v>
          </cell>
        </row>
        <row r="164">
          <cell r="B164">
            <v>2050</v>
          </cell>
          <cell r="C164" t="str">
            <v>Hybrid</v>
          </cell>
          <cell r="E164" t="str">
            <v>Pre</v>
          </cell>
          <cell r="F164" t="str">
            <v>car</v>
          </cell>
          <cell r="G164">
            <v>33484.488165770919</v>
          </cell>
          <cell r="H164">
            <v>7.8300542338475454</v>
          </cell>
          <cell r="I164">
            <v>113.0847197510257</v>
          </cell>
          <cell r="J164">
            <v>5.8823486251994801E-2</v>
          </cell>
          <cell r="K164">
            <v>1.4699317032607571</v>
          </cell>
          <cell r="L164">
            <v>31.7068865369212</v>
          </cell>
          <cell r="M164">
            <v>148.63006034814831</v>
          </cell>
          <cell r="N164">
            <v>1714.6887148351279</v>
          </cell>
          <cell r="O164">
            <v>0</v>
          </cell>
          <cell r="P164">
            <v>0</v>
          </cell>
          <cell r="Q164">
            <v>0</v>
          </cell>
          <cell r="R164">
            <v>54.187096991152607</v>
          </cell>
          <cell r="S164">
            <v>54.180182267305</v>
          </cell>
        </row>
        <row r="165">
          <cell r="B165">
            <v>2020</v>
          </cell>
          <cell r="C165" t="str">
            <v>Hybrid</v>
          </cell>
          <cell r="E165" t="str">
            <v>Pre</v>
          </cell>
          <cell r="F165" t="str">
            <v>SUV</v>
          </cell>
          <cell r="G165">
            <v>48954.110778854221</v>
          </cell>
          <cell r="H165">
            <v>8.0112365550385238</v>
          </cell>
          <cell r="I165">
            <v>174.24026241513471</v>
          </cell>
          <cell r="J165">
            <v>6.1781493630330302E-2</v>
          </cell>
          <cell r="K165">
            <v>1.510084674651003</v>
          </cell>
          <cell r="L165">
            <v>44.329178427034861</v>
          </cell>
          <cell r="M165">
            <v>169.03597528415591</v>
          </cell>
          <cell r="N165">
            <v>2277.2318712335041</v>
          </cell>
          <cell r="O165">
            <v>0</v>
          </cell>
          <cell r="P165">
            <v>0</v>
          </cell>
          <cell r="Q165">
            <v>0</v>
          </cell>
          <cell r="R165">
            <v>35.485466473415208</v>
          </cell>
          <cell r="S165">
            <v>35.471172171790371</v>
          </cell>
        </row>
        <row r="166">
          <cell r="B166">
            <v>2025</v>
          </cell>
          <cell r="C166" t="str">
            <v>Hybrid</v>
          </cell>
          <cell r="E166" t="str">
            <v>Pre</v>
          </cell>
          <cell r="F166" t="str">
            <v>SUV</v>
          </cell>
          <cell r="G166">
            <v>49777.20775453579</v>
          </cell>
          <cell r="H166">
            <v>7.9411653424139237</v>
          </cell>
          <cell r="I166">
            <v>172.1018503504315</v>
          </cell>
          <cell r="J166">
            <v>6.17906599643262E-2</v>
          </cell>
          <cell r="K166">
            <v>1.5466010846260561</v>
          </cell>
          <cell r="L166">
            <v>42.455795182242397</v>
          </cell>
          <cell r="M166">
            <v>171.6688827630939</v>
          </cell>
          <cell r="N166">
            <v>2245.77166999982</v>
          </cell>
          <cell r="O166">
            <v>0</v>
          </cell>
          <cell r="P166">
            <v>0</v>
          </cell>
          <cell r="Q166">
            <v>0</v>
          </cell>
          <cell r="R166">
            <v>41.959063474046452</v>
          </cell>
          <cell r="S166">
            <v>41.937663369547593</v>
          </cell>
        </row>
        <row r="167">
          <cell r="B167">
            <v>2030</v>
          </cell>
          <cell r="C167" t="str">
            <v>Hybrid</v>
          </cell>
          <cell r="E167" t="str">
            <v>Pre</v>
          </cell>
          <cell r="F167" t="str">
            <v>SUV</v>
          </cell>
          <cell r="G167">
            <v>57186.177259070952</v>
          </cell>
          <cell r="H167">
            <v>7.8907172020645557</v>
          </cell>
          <cell r="I167">
            <v>158.56289962252521</v>
          </cell>
          <cell r="J167">
            <v>6.7929820506894695E-2</v>
          </cell>
          <cell r="K167">
            <v>1.6227486326169021</v>
          </cell>
          <cell r="L167">
            <v>37.551960557738241</v>
          </cell>
          <cell r="M167">
            <v>181.9544719204992</v>
          </cell>
          <cell r="N167">
            <v>2206.0412911177882</v>
          </cell>
          <cell r="O167">
            <v>0</v>
          </cell>
          <cell r="P167">
            <v>0</v>
          </cell>
          <cell r="Q167">
            <v>0</v>
          </cell>
          <cell r="R167">
            <v>40.699414528926887</v>
          </cell>
          <cell r="S167">
            <v>40.699963022879601</v>
          </cell>
        </row>
        <row r="168">
          <cell r="B168">
            <v>2035</v>
          </cell>
          <cell r="C168" t="str">
            <v>Hybrid</v>
          </cell>
          <cell r="E168" t="str">
            <v>Pre</v>
          </cell>
          <cell r="F168" t="str">
            <v>SUV</v>
          </cell>
          <cell r="G168">
            <v>53557.154850954561</v>
          </cell>
          <cell r="H168">
            <v>8.1937702355699464</v>
          </cell>
          <cell r="I168">
            <v>154.73685385731829</v>
          </cell>
          <cell r="J168">
            <v>6.6968851177849703E-2</v>
          </cell>
          <cell r="K168">
            <v>1.5906553533549179</v>
          </cell>
          <cell r="L168">
            <v>38.546723233225407</v>
          </cell>
          <cell r="M168">
            <v>156.51557441107511</v>
          </cell>
          <cell r="N168">
            <v>2153.677793904209</v>
          </cell>
          <cell r="O168">
            <v>0</v>
          </cell>
          <cell r="P168">
            <v>0</v>
          </cell>
          <cell r="Q168">
            <v>0</v>
          </cell>
          <cell r="R168">
            <v>43.873361616612712</v>
          </cell>
          <cell r="S168">
            <v>43.88336161661271</v>
          </cell>
        </row>
        <row r="169">
          <cell r="B169">
            <v>2040</v>
          </cell>
          <cell r="C169" t="str">
            <v>Hybrid</v>
          </cell>
          <cell r="E169" t="str">
            <v>Pre</v>
          </cell>
          <cell r="F169" t="str">
            <v>SUV</v>
          </cell>
          <cell r="G169">
            <v>66108</v>
          </cell>
          <cell r="H169">
            <v>8.1</v>
          </cell>
          <cell r="I169">
            <v>113</v>
          </cell>
          <cell r="J169">
            <v>0.09</v>
          </cell>
          <cell r="K169">
            <v>1.5</v>
          </cell>
          <cell r="L169">
            <v>30</v>
          </cell>
          <cell r="M169">
            <v>200</v>
          </cell>
          <cell r="N169">
            <v>2411</v>
          </cell>
          <cell r="O169">
            <v>0</v>
          </cell>
          <cell r="P169">
            <v>0</v>
          </cell>
          <cell r="Q169">
            <v>0</v>
          </cell>
          <cell r="R169">
            <v>33.6</v>
          </cell>
          <cell r="S169">
            <v>33.6</v>
          </cell>
        </row>
        <row r="170">
          <cell r="B170">
            <v>2045</v>
          </cell>
          <cell r="C170" t="str">
            <v>Hybrid</v>
          </cell>
          <cell r="E170" t="str">
            <v>Pre</v>
          </cell>
          <cell r="F170" t="str">
            <v>SUV</v>
          </cell>
          <cell r="G170">
            <v>69097.429519071316</v>
          </cell>
          <cell r="H170">
            <v>7.7771697070204526</v>
          </cell>
          <cell r="I170">
            <v>109.7716970702045</v>
          </cell>
          <cell r="J170">
            <v>8.6754007739082303E-2</v>
          </cell>
          <cell r="K170">
            <v>1.6614151464897731</v>
          </cell>
          <cell r="L170">
            <v>32.01768933112217</v>
          </cell>
          <cell r="M170">
            <v>216.14151464897731</v>
          </cell>
          <cell r="N170">
            <v>2422.1061359867331</v>
          </cell>
          <cell r="O170">
            <v>0</v>
          </cell>
          <cell r="P170">
            <v>0</v>
          </cell>
          <cell r="Q170">
            <v>0</v>
          </cell>
          <cell r="R170">
            <v>36.198396904367051</v>
          </cell>
          <cell r="S170">
            <v>36.204538419016018</v>
          </cell>
        </row>
        <row r="171">
          <cell r="B171">
            <v>2050</v>
          </cell>
          <cell r="C171" t="str">
            <v>Hybrid</v>
          </cell>
          <cell r="E171" t="str">
            <v>Pre</v>
          </cell>
          <cell r="F171" t="str">
            <v>SUV</v>
          </cell>
          <cell r="G171">
            <v>73535</v>
          </cell>
          <cell r="H171">
            <v>7.3</v>
          </cell>
          <cell r="I171">
            <v>105</v>
          </cell>
          <cell r="J171">
            <v>7.9000000000000001E-2</v>
          </cell>
          <cell r="K171">
            <v>1.9</v>
          </cell>
          <cell r="L171">
            <v>35</v>
          </cell>
          <cell r="M171">
            <v>240</v>
          </cell>
          <cell r="N171">
            <v>2439</v>
          </cell>
          <cell r="O171">
            <v>0</v>
          </cell>
          <cell r="P171">
            <v>0</v>
          </cell>
          <cell r="Q171">
            <v>0</v>
          </cell>
          <cell r="R171">
            <v>39.9</v>
          </cell>
          <cell r="S171">
            <v>39.89</v>
          </cell>
        </row>
        <row r="172">
          <cell r="B172">
            <v>2020</v>
          </cell>
          <cell r="C172" t="str">
            <v>PHEV</v>
          </cell>
          <cell r="E172" t="str">
            <v>Pre</v>
          </cell>
          <cell r="F172" t="str">
            <v>car</v>
          </cell>
          <cell r="G172">
            <v>39090.002563259943</v>
          </cell>
          <cell r="H172">
            <v>7.8875418994413407</v>
          </cell>
          <cell r="I172">
            <v>106.6862635557016</v>
          </cell>
          <cell r="J172">
            <v>4.5266874794610501E-2</v>
          </cell>
          <cell r="K172">
            <v>15.78341110745974</v>
          </cell>
          <cell r="L172">
            <v>104.38281301347359</v>
          </cell>
          <cell r="M172">
            <v>71.163095629313176</v>
          </cell>
          <cell r="N172">
            <v>1862.7103516266841</v>
          </cell>
          <cell r="O172">
            <v>39.287906671048297</v>
          </cell>
          <cell r="P172">
            <v>0.32774140650673678</v>
          </cell>
          <cell r="Q172">
            <v>0.63578639500492928</v>
          </cell>
          <cell r="R172">
            <v>79.955959701712715</v>
          </cell>
          <cell r="S172">
            <v>39.981604337824521</v>
          </cell>
        </row>
        <row r="173">
          <cell r="B173">
            <v>2025</v>
          </cell>
          <cell r="C173" t="str">
            <v>PHEV</v>
          </cell>
          <cell r="E173" t="str">
            <v>Pre</v>
          </cell>
          <cell r="F173" t="str">
            <v>car</v>
          </cell>
          <cell r="G173">
            <v>35425.938335189312</v>
          </cell>
          <cell r="H173">
            <v>7.573247262435042</v>
          </cell>
          <cell r="I173">
            <v>111.1237472160356</v>
          </cell>
          <cell r="J173">
            <v>4.56902955642167E-2</v>
          </cell>
          <cell r="K173">
            <v>17.33866114513734</v>
          </cell>
          <cell r="L173">
            <v>109.8777143652561</v>
          </cell>
          <cell r="M173">
            <v>70.809774034892357</v>
          </cell>
          <cell r="N173">
            <v>1781.831442557535</v>
          </cell>
          <cell r="O173">
            <v>44.482484224201933</v>
          </cell>
          <cell r="P173">
            <v>0.3240808625649591</v>
          </cell>
          <cell r="Q173">
            <v>0.66805586488492941</v>
          </cell>
          <cell r="R173">
            <v>85.261002809983452</v>
          </cell>
          <cell r="S173">
            <v>47.513022341314027</v>
          </cell>
        </row>
        <row r="174">
          <cell r="B174">
            <v>2030</v>
          </cell>
          <cell r="C174" t="str">
            <v>PHEV</v>
          </cell>
          <cell r="E174" t="str">
            <v>Pre</v>
          </cell>
          <cell r="F174" t="str">
            <v>car</v>
          </cell>
          <cell r="G174">
            <v>36411.167770740321</v>
          </cell>
          <cell r="H174">
            <v>7.0782504412833562</v>
          </cell>
          <cell r="I174">
            <v>113.1561727754127</v>
          </cell>
          <cell r="J174">
            <v>4.7546402242757697E-2</v>
          </cell>
          <cell r="K174">
            <v>19.740441283355828</v>
          </cell>
          <cell r="L174">
            <v>116.74576887135289</v>
          </cell>
          <cell r="M174">
            <v>75.347419790260616</v>
          </cell>
          <cell r="N174">
            <v>1757.668445644274</v>
          </cell>
          <cell r="O174">
            <v>56.928522479493303</v>
          </cell>
          <cell r="P174">
            <v>0.32233692243796069</v>
          </cell>
          <cell r="Q174">
            <v>0.69620724743017337</v>
          </cell>
          <cell r="R174">
            <v>86.517712092632635</v>
          </cell>
          <cell r="S174">
            <v>45.124012978922238</v>
          </cell>
        </row>
        <row r="175">
          <cell r="B175">
            <v>2035</v>
          </cell>
          <cell r="C175" t="str">
            <v>PHEV</v>
          </cell>
          <cell r="E175" t="str">
            <v>Pre</v>
          </cell>
          <cell r="F175" t="str">
            <v>car</v>
          </cell>
          <cell r="G175">
            <v>37151.236406410819</v>
          </cell>
          <cell r="H175">
            <v>6.4974327304808108</v>
          </cell>
          <cell r="I175">
            <v>114.3510513159829</v>
          </cell>
          <cell r="J175">
            <v>4.8563549478017901E-2</v>
          </cell>
          <cell r="K175">
            <v>23.464689016321131</v>
          </cell>
          <cell r="L175">
            <v>127.2301720335245</v>
          </cell>
          <cell r="M175">
            <v>79.195956476988684</v>
          </cell>
          <cell r="N175">
            <v>1777.5637406263779</v>
          </cell>
          <cell r="O175">
            <v>74.897073959711804</v>
          </cell>
          <cell r="P175">
            <v>0.32740879282458463</v>
          </cell>
          <cell r="Q175">
            <v>0.75857373915600645</v>
          </cell>
          <cell r="R175">
            <v>89.012762256310666</v>
          </cell>
          <cell r="S175">
            <v>45.189912659902951</v>
          </cell>
        </row>
        <row r="176">
          <cell r="B176">
            <v>2040</v>
          </cell>
          <cell r="C176" t="str">
            <v>PHEV</v>
          </cell>
          <cell r="E176" t="str">
            <v>Pre</v>
          </cell>
          <cell r="F176" t="str">
            <v>car</v>
          </cell>
          <cell r="G176">
            <v>35888.917373817727</v>
          </cell>
          <cell r="H176">
            <v>6.5094780341200398</v>
          </cell>
          <cell r="I176">
            <v>113.7965614779457</v>
          </cell>
          <cell r="J176">
            <v>4.8158556527888197E-2</v>
          </cell>
          <cell r="K176">
            <v>23.032707946610088</v>
          </cell>
          <cell r="L176">
            <v>125.8964023689561</v>
          </cell>
          <cell r="M176">
            <v>77.972664191637932</v>
          </cell>
          <cell r="N176">
            <v>1741.1461813842479</v>
          </cell>
          <cell r="O176">
            <v>72.228564483337749</v>
          </cell>
          <cell r="P176">
            <v>0.32745549367983739</v>
          </cell>
          <cell r="Q176">
            <v>0.75742044550517107</v>
          </cell>
          <cell r="R176">
            <v>89.517291628270158</v>
          </cell>
          <cell r="S176">
            <v>47.590267833465923</v>
          </cell>
        </row>
        <row r="177">
          <cell r="B177">
            <v>2045</v>
          </cell>
          <cell r="C177" t="str">
            <v>PHEV</v>
          </cell>
          <cell r="E177" t="str">
            <v>Pre</v>
          </cell>
          <cell r="F177" t="str">
            <v>car</v>
          </cell>
          <cell r="G177">
            <v>36293.781440512852</v>
          </cell>
          <cell r="H177">
            <v>6.5988467098233921</v>
          </cell>
          <cell r="I177">
            <v>115.8965809817108</v>
          </cell>
          <cell r="J177">
            <v>5.0564452265728102E-2</v>
          </cell>
          <cell r="K177">
            <v>21.890283451700089</v>
          </cell>
          <cell r="L177">
            <v>122.5292564892213</v>
          </cell>
          <cell r="M177">
            <v>78.249512915592987</v>
          </cell>
          <cell r="N177">
            <v>1786.820721513418</v>
          </cell>
          <cell r="O177">
            <v>62.16476022877255</v>
          </cell>
          <cell r="P177">
            <v>0.34114860788133999</v>
          </cell>
          <cell r="Q177">
            <v>0.72082395826786494</v>
          </cell>
          <cell r="R177">
            <v>84.342130079899547</v>
          </cell>
          <cell r="S177">
            <v>46.978163534661562</v>
          </cell>
        </row>
        <row r="178">
          <cell r="B178">
            <v>2050</v>
          </cell>
          <cell r="C178" t="str">
            <v>PHEV</v>
          </cell>
          <cell r="E178" t="str">
            <v>Pre</v>
          </cell>
          <cell r="F178" t="str">
            <v>car</v>
          </cell>
          <cell r="G178">
            <v>35435.040488117207</v>
          </cell>
          <cell r="H178">
            <v>6.6608564649165762</v>
          </cell>
          <cell r="I178">
            <v>116.3417950359685</v>
          </cell>
          <cell r="J178">
            <v>5.1054385898836097E-2</v>
          </cell>
          <cell r="K178">
            <v>21.44460095664947</v>
          </cell>
          <cell r="L178">
            <v>121.21987872396519</v>
          </cell>
          <cell r="M178">
            <v>76.257240781891454</v>
          </cell>
          <cell r="N178">
            <v>1774.0022974652561</v>
          </cell>
          <cell r="O178">
            <v>58.594403223984031</v>
          </cell>
          <cell r="P178">
            <v>0.34616183947873908</v>
          </cell>
          <cell r="Q178">
            <v>0.70816692403299297</v>
          </cell>
          <cell r="R178">
            <v>82.765794869156707</v>
          </cell>
          <cell r="S178">
            <v>47.297397084855561</v>
          </cell>
        </row>
        <row r="179">
          <cell r="B179">
            <v>2020</v>
          </cell>
          <cell r="C179" t="str">
            <v>PHEV</v>
          </cell>
          <cell r="E179" t="str">
            <v>Pre</v>
          </cell>
          <cell r="F179" t="str">
            <v>SUV</v>
          </cell>
          <cell r="G179">
            <v>96147.718579234977</v>
          </cell>
          <cell r="H179">
            <v>7.8961748633879782</v>
          </cell>
          <cell r="I179">
            <v>145.88524590163931</v>
          </cell>
          <cell r="J179">
            <v>6.5989071038251301E-2</v>
          </cell>
          <cell r="K179">
            <v>17.282240437158471</v>
          </cell>
          <cell r="L179">
            <v>108.8934426229508</v>
          </cell>
          <cell r="M179">
            <v>79.453551912568301</v>
          </cell>
          <cell r="N179">
            <v>2640.1393442622962</v>
          </cell>
          <cell r="O179">
            <v>27.96994535519126</v>
          </cell>
          <cell r="P179">
            <v>0.49585519125683059</v>
          </cell>
          <cell r="Q179">
            <v>0.53972677595628415</v>
          </cell>
          <cell r="R179">
            <v>50.664001791669918</v>
          </cell>
          <cell r="S179">
            <v>30.35469945355192</v>
          </cell>
        </row>
        <row r="180">
          <cell r="B180">
            <v>2025</v>
          </cell>
          <cell r="C180" t="str">
            <v>PHEV</v>
          </cell>
          <cell r="E180" t="str">
            <v>Pre</v>
          </cell>
          <cell r="F180" t="str">
            <v>SUV</v>
          </cell>
          <cell r="G180">
            <v>48303.992835689292</v>
          </cell>
          <cell r="H180">
            <v>7.327789259044942</v>
          </cell>
          <cell r="I180">
            <v>176.6291918106418</v>
          </cell>
          <cell r="J180">
            <v>6.1315642996886202E-2</v>
          </cell>
          <cell r="K180">
            <v>17.3</v>
          </cell>
          <cell r="L180">
            <v>109</v>
          </cell>
          <cell r="M180">
            <v>78.080956711030282</v>
          </cell>
          <cell r="N180">
            <v>2330.0141357361331</v>
          </cell>
          <cell r="O180">
            <v>32.800336171502579</v>
          </cell>
          <cell r="P180">
            <v>0.43307842164724031</v>
          </cell>
          <cell r="Q180">
            <v>0.59719379460472299</v>
          </cell>
          <cell r="R180">
            <v>61.596998057482821</v>
          </cell>
          <cell r="S180">
            <v>37.518214984431403</v>
          </cell>
        </row>
        <row r="181">
          <cell r="B181">
            <v>2030</v>
          </cell>
          <cell r="C181" t="str">
            <v>PHEV</v>
          </cell>
          <cell r="E181" t="str">
            <v>Pre</v>
          </cell>
          <cell r="F181" t="str">
            <v>SUV</v>
          </cell>
          <cell r="G181">
            <v>88379</v>
          </cell>
          <cell r="H181">
            <v>8.1</v>
          </cell>
          <cell r="I181">
            <v>142</v>
          </cell>
          <cell r="J181">
            <v>7.3999999999999996E-2</v>
          </cell>
          <cell r="K181">
            <v>17.3</v>
          </cell>
          <cell r="L181">
            <v>109</v>
          </cell>
          <cell r="M181">
            <v>80</v>
          </cell>
          <cell r="N181">
            <v>2674</v>
          </cell>
          <cell r="O181">
            <v>27</v>
          </cell>
          <cell r="P181">
            <v>0.52100000000000002</v>
          </cell>
          <cell r="Q181">
            <v>0.52</v>
          </cell>
          <cell r="R181">
            <v>50.013297504798473</v>
          </cell>
          <cell r="S181">
            <v>34.1</v>
          </cell>
        </row>
        <row r="182">
          <cell r="B182">
            <v>2035</v>
          </cell>
          <cell r="C182" t="str">
            <v>PHEV</v>
          </cell>
          <cell r="E182" t="str">
            <v>Pre</v>
          </cell>
          <cell r="F182" t="str">
            <v>SUV</v>
          </cell>
          <cell r="G182">
            <v>54075.832336655592</v>
          </cell>
          <cell r="H182">
            <v>7.0350166112956813</v>
          </cell>
          <cell r="I182">
            <v>130.46267995570321</v>
          </cell>
          <cell r="J182">
            <v>6.3462679955703205E-2</v>
          </cell>
          <cell r="K182">
            <v>25.7311184939092</v>
          </cell>
          <cell r="L182">
            <v>133.84961240310079</v>
          </cell>
          <cell r="M182">
            <v>112.83698781838319</v>
          </cell>
          <cell r="N182">
            <v>2317.430343300111</v>
          </cell>
          <cell r="O182">
            <v>65.161904761904765</v>
          </cell>
          <cell r="P182">
            <v>0.43302635658914729</v>
          </cell>
          <cell r="Q182">
            <v>0.75962126245847172</v>
          </cell>
          <cell r="R182">
            <v>67.260142381746135</v>
          </cell>
          <cell r="S182">
            <v>33.803156146179397</v>
          </cell>
        </row>
        <row r="183">
          <cell r="B183">
            <v>2040</v>
          </cell>
          <cell r="C183" t="str">
            <v>PHEV</v>
          </cell>
          <cell r="E183" t="str">
            <v>Pre</v>
          </cell>
          <cell r="F183" t="str">
            <v>SUV</v>
          </cell>
          <cell r="G183">
            <v>52494.444045051518</v>
          </cell>
          <cell r="H183">
            <v>7.1034267912772586</v>
          </cell>
          <cell r="I183">
            <v>126.1833213515456</v>
          </cell>
          <cell r="J183">
            <v>6.4503714354181604E-2</v>
          </cell>
          <cell r="K183">
            <v>26.8</v>
          </cell>
          <cell r="L183">
            <v>137</v>
          </cell>
          <cell r="M183">
            <v>111.2101605559549</v>
          </cell>
          <cell r="N183">
            <v>2290.7510184519529</v>
          </cell>
          <cell r="O183">
            <v>68.278696381500126</v>
          </cell>
          <cell r="P183">
            <v>0.4349880182123172</v>
          </cell>
          <cell r="Q183">
            <v>0.78217589264318232</v>
          </cell>
          <cell r="R183">
            <v>67.803054701434903</v>
          </cell>
          <cell r="S183">
            <v>32.995653007428707</v>
          </cell>
        </row>
        <row r="184">
          <cell r="B184">
            <v>2045</v>
          </cell>
          <cell r="C184" t="str">
            <v>PHEV</v>
          </cell>
          <cell r="E184" t="str">
            <v>Pre</v>
          </cell>
          <cell r="F184" t="str">
            <v>SUV</v>
          </cell>
          <cell r="G184">
            <v>54116.845969289832</v>
          </cell>
          <cell r="H184">
            <v>7.185292706333974</v>
          </cell>
          <cell r="I184">
            <v>124.3618042226488</v>
          </cell>
          <cell r="J184">
            <v>6.4381477927063294E-2</v>
          </cell>
          <cell r="K184">
            <v>26.8</v>
          </cell>
          <cell r="L184">
            <v>137</v>
          </cell>
          <cell r="M184">
            <v>108.6465930902111</v>
          </cell>
          <cell r="N184">
            <v>2299.186900191939</v>
          </cell>
          <cell r="O184">
            <v>68.337092130518229</v>
          </cell>
          <cell r="P184">
            <v>0.43458469289827251</v>
          </cell>
          <cell r="Q184">
            <v>0.78199376199616133</v>
          </cell>
          <cell r="R184">
            <v>67.987771027905467</v>
          </cell>
          <cell r="S184">
            <v>33.622142514395392</v>
          </cell>
        </row>
        <row r="185">
          <cell r="B185">
            <v>2050</v>
          </cell>
          <cell r="C185" t="str">
            <v>PHEV</v>
          </cell>
          <cell r="E185" t="str">
            <v>Pre</v>
          </cell>
          <cell r="F185" t="str">
            <v>SUV</v>
          </cell>
          <cell r="G185">
            <v>73483</v>
          </cell>
          <cell r="H185">
            <v>8.1</v>
          </cell>
          <cell r="I185">
            <v>104</v>
          </cell>
          <cell r="J185">
            <v>6.2E-2</v>
          </cell>
          <cell r="K185">
            <v>26.8</v>
          </cell>
          <cell r="L185">
            <v>137</v>
          </cell>
          <cell r="M185">
            <v>80</v>
          </cell>
          <cell r="N185">
            <v>2424</v>
          </cell>
          <cell r="O185">
            <v>69</v>
          </cell>
          <cell r="P185">
            <v>0.43</v>
          </cell>
          <cell r="Q185">
            <v>0.78</v>
          </cell>
          <cell r="R185">
            <v>69.028772093023264</v>
          </cell>
          <cell r="S185">
            <v>35.82</v>
          </cell>
        </row>
        <row r="186">
          <cell r="B186">
            <v>2020</v>
          </cell>
          <cell r="C186" t="str">
            <v>PHEV</v>
          </cell>
          <cell r="E186" t="str">
            <v>Pre</v>
          </cell>
          <cell r="F186" t="str">
            <v>truck</v>
          </cell>
          <cell r="G186">
            <v>38500</v>
          </cell>
          <cell r="H186">
            <v>7.8</v>
          </cell>
          <cell r="I186">
            <v>126</v>
          </cell>
          <cell r="J186">
            <v>6.4000000000000001E-2</v>
          </cell>
          <cell r="K186">
            <v>17.3</v>
          </cell>
          <cell r="L186">
            <v>109</v>
          </cell>
          <cell r="M186">
            <v>79</v>
          </cell>
          <cell r="N186">
            <v>2596</v>
          </cell>
          <cell r="O186">
            <v>30</v>
          </cell>
          <cell r="P186">
            <v>0.47599999999999998</v>
          </cell>
          <cell r="Q186">
            <v>0.56000000000000005</v>
          </cell>
          <cell r="R186">
            <v>52.942423529411769</v>
          </cell>
          <cell r="S186">
            <v>30.19</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4-b"/>
      <sheetName val="6-b"/>
      <sheetName val="5-b"/>
    </sheetNames>
    <sheetDataSet>
      <sheetData sheetId="0">
        <row r="5">
          <cell r="B5">
            <v>2020</v>
          </cell>
        </row>
      </sheetData>
      <sheetData sheetId="1">
        <row r="3">
          <cell r="E3" t="str">
            <v>Design_Cate</v>
          </cell>
          <cell r="F3" t="str">
            <v>Type</v>
          </cell>
          <cell r="G3" t="str">
            <v>MSRP</v>
          </cell>
          <cell r="H3" t="str">
            <v>Acceleration Time (s 0-60 MPH)</v>
          </cell>
          <cell r="I3" t="str">
            <v>Interior Volume (cuFt)</v>
          </cell>
          <cell r="J3" t="str">
            <v>Fuel Cost ($/mi)</v>
          </cell>
          <cell r="K3" t="str">
            <v>Battery Energy (kWh)</v>
          </cell>
          <cell r="L3" t="str">
            <v>Battery Power (kW)</v>
          </cell>
          <cell r="M3" t="str">
            <v>Fuel Converter Power (kW)</v>
          </cell>
          <cell r="N3" t="str">
            <v>Mass (kg)</v>
          </cell>
          <cell r="O3" t="str">
            <v>Electric Range (miles)</v>
          </cell>
          <cell r="P3" t="str">
            <v>CD Electric Consumption (kWh/mile)</v>
          </cell>
          <cell r="Q3" t="str">
            <v>Fraction miles electric</v>
          </cell>
        </row>
        <row r="4">
          <cell r="B4">
            <v>2020</v>
          </cell>
          <cell r="C4" t="str">
            <v>CNG</v>
          </cell>
          <cell r="E4" t="str">
            <v>Standard</v>
          </cell>
          <cell r="F4" t="str">
            <v>car</v>
          </cell>
          <cell r="G4">
            <v>27438</v>
          </cell>
          <cell r="H4">
            <v>10.7</v>
          </cell>
          <cell r="I4">
            <v>101</v>
          </cell>
          <cell r="J4">
            <v>0.04</v>
          </cell>
          <cell r="K4">
            <v>0</v>
          </cell>
          <cell r="L4">
            <v>0</v>
          </cell>
          <cell r="M4">
            <v>81</v>
          </cell>
          <cell r="N4">
            <v>1472</v>
          </cell>
          <cell r="O4">
            <v>0</v>
          </cell>
          <cell r="P4">
            <v>0</v>
          </cell>
          <cell r="Q4">
            <v>0</v>
          </cell>
          <cell r="R4">
            <v>43.1</v>
          </cell>
          <cell r="S4">
            <v>43.11</v>
          </cell>
        </row>
        <row r="5">
          <cell r="B5">
            <v>2025</v>
          </cell>
          <cell r="C5" t="str">
            <v>CNG</v>
          </cell>
          <cell r="E5" t="str">
            <v>Standard</v>
          </cell>
          <cell r="F5" t="str">
            <v>car</v>
          </cell>
          <cell r="G5">
            <v>27484</v>
          </cell>
          <cell r="H5">
            <v>10.6</v>
          </cell>
          <cell r="I5">
            <v>101</v>
          </cell>
          <cell r="J5">
            <v>3.5999999999999997E-2</v>
          </cell>
          <cell r="K5">
            <v>0</v>
          </cell>
          <cell r="L5">
            <v>0</v>
          </cell>
          <cell r="M5">
            <v>82</v>
          </cell>
          <cell r="N5">
            <v>1469</v>
          </cell>
          <cell r="O5">
            <v>0</v>
          </cell>
          <cell r="P5">
            <v>0</v>
          </cell>
          <cell r="Q5">
            <v>0</v>
          </cell>
          <cell r="R5">
            <v>44.1</v>
          </cell>
          <cell r="S5">
            <v>44.15</v>
          </cell>
        </row>
        <row r="6">
          <cell r="B6">
            <v>2035</v>
          </cell>
          <cell r="C6" t="str">
            <v>CNG</v>
          </cell>
          <cell r="E6" t="str">
            <v>Standard</v>
          </cell>
          <cell r="F6" t="str">
            <v>SUV</v>
          </cell>
          <cell r="G6">
            <v>33277</v>
          </cell>
          <cell r="H6">
            <v>8.6999999999999993</v>
          </cell>
          <cell r="I6">
            <v>168</v>
          </cell>
          <cell r="J6">
            <v>4.3999999999999997E-2</v>
          </cell>
          <cell r="K6">
            <v>0</v>
          </cell>
          <cell r="L6">
            <v>0</v>
          </cell>
          <cell r="M6">
            <v>127</v>
          </cell>
          <cell r="N6">
            <v>1697</v>
          </cell>
          <cell r="O6">
            <v>0</v>
          </cell>
          <cell r="P6">
            <v>0</v>
          </cell>
          <cell r="Q6">
            <v>0</v>
          </cell>
          <cell r="R6">
            <v>33.700000000000003</v>
          </cell>
          <cell r="S6">
            <v>33.72</v>
          </cell>
        </row>
        <row r="7">
          <cell r="B7">
            <v>2040</v>
          </cell>
          <cell r="C7" t="str">
            <v>CNG</v>
          </cell>
          <cell r="E7" t="str">
            <v>Standard</v>
          </cell>
          <cell r="F7" t="str">
            <v>SUV</v>
          </cell>
          <cell r="G7">
            <v>33203</v>
          </cell>
          <cell r="H7">
            <v>8.6999999999999993</v>
          </cell>
          <cell r="I7">
            <v>169</v>
          </cell>
          <cell r="J7">
            <v>4.2000000000000003E-2</v>
          </cell>
          <cell r="K7">
            <v>0</v>
          </cell>
          <cell r="L7">
            <v>0</v>
          </cell>
          <cell r="M7">
            <v>127</v>
          </cell>
          <cell r="N7">
            <v>1696</v>
          </cell>
          <cell r="O7">
            <v>0</v>
          </cell>
          <cell r="P7">
            <v>0</v>
          </cell>
          <cell r="Q7">
            <v>0</v>
          </cell>
          <cell r="R7">
            <v>34.299999999999997</v>
          </cell>
          <cell r="S7">
            <v>34.29</v>
          </cell>
        </row>
        <row r="8">
          <cell r="B8">
            <v>2045</v>
          </cell>
          <cell r="C8" t="str">
            <v>CNG</v>
          </cell>
          <cell r="E8" t="str">
            <v>Standard</v>
          </cell>
          <cell r="F8" t="str">
            <v>SUV</v>
          </cell>
          <cell r="G8">
            <v>33737.247415005368</v>
          </cell>
          <cell r="H8">
            <v>8.5232690876002977</v>
          </cell>
          <cell r="I8">
            <v>150.26652328563159</v>
          </cell>
          <cell r="J8">
            <v>4.1000000000000002E-2</v>
          </cell>
          <cell r="K8">
            <v>0</v>
          </cell>
          <cell r="L8">
            <v>0</v>
          </cell>
          <cell r="M8">
            <v>130.18115642319461</v>
          </cell>
          <cell r="N8">
            <v>1683.0426834312179</v>
          </cell>
          <cell r="O8">
            <v>0</v>
          </cell>
          <cell r="P8">
            <v>0</v>
          </cell>
          <cell r="Q8">
            <v>0</v>
          </cell>
          <cell r="R8">
            <v>34.86465381752005</v>
          </cell>
          <cell r="S8">
            <v>34.838188435768053</v>
          </cell>
        </row>
        <row r="9">
          <cell r="B9">
            <v>2050</v>
          </cell>
          <cell r="C9" t="str">
            <v>CNG</v>
          </cell>
          <cell r="E9" t="str">
            <v>Standard</v>
          </cell>
          <cell r="F9" t="str">
            <v>SUV</v>
          </cell>
          <cell r="G9">
            <v>33665.447684220962</v>
          </cell>
          <cell r="H9">
            <v>8.5229197659426745</v>
          </cell>
          <cell r="I9">
            <v>150.22949518992371</v>
          </cell>
          <cell r="J9">
            <v>4.1000000000000002E-2</v>
          </cell>
          <cell r="K9">
            <v>0</v>
          </cell>
          <cell r="L9">
            <v>0</v>
          </cell>
          <cell r="M9">
            <v>130.1874442130318</v>
          </cell>
          <cell r="N9">
            <v>1682.021025488446</v>
          </cell>
          <cell r="O9">
            <v>0</v>
          </cell>
          <cell r="P9">
            <v>0</v>
          </cell>
          <cell r="Q9">
            <v>0</v>
          </cell>
          <cell r="R9">
            <v>35.364583953188543</v>
          </cell>
          <cell r="S9">
            <v>35.411042348507387</v>
          </cell>
        </row>
        <row r="10">
          <cell r="B10">
            <v>2020</v>
          </cell>
          <cell r="C10" t="str">
            <v>Conventional</v>
          </cell>
          <cell r="E10" t="str">
            <v>Standard</v>
          </cell>
          <cell r="F10" t="str">
            <v>car</v>
          </cell>
          <cell r="G10">
            <v>20947.725746915581</v>
          </cell>
          <cell r="H10">
            <v>8.0913186482981914</v>
          </cell>
          <cell r="I10">
            <v>114.17298939240951</v>
          </cell>
          <cell r="J10">
            <v>7.5816400802183201E-2</v>
          </cell>
          <cell r="K10">
            <v>0</v>
          </cell>
          <cell r="L10">
            <v>0</v>
          </cell>
          <cell r="M10">
            <v>133.48212819229951</v>
          </cell>
          <cell r="N10">
            <v>1576.324911262976</v>
          </cell>
          <cell r="O10">
            <v>0</v>
          </cell>
          <cell r="P10">
            <v>0</v>
          </cell>
          <cell r="Q10">
            <v>0</v>
          </cell>
          <cell r="R10">
            <v>28.88062457870986</v>
          </cell>
          <cell r="S10">
            <v>28.875108365853219</v>
          </cell>
        </row>
        <row r="11">
          <cell r="B11">
            <v>2025</v>
          </cell>
          <cell r="C11" t="str">
            <v>Conventional</v>
          </cell>
          <cell r="E11" t="str">
            <v>Standard</v>
          </cell>
          <cell r="F11" t="str">
            <v>car</v>
          </cell>
          <cell r="G11">
            <v>19899.841440940691</v>
          </cell>
          <cell r="H11">
            <v>7.9833094556018818</v>
          </cell>
          <cell r="I11">
            <v>114.8113934299729</v>
          </cell>
          <cell r="J11">
            <v>8.5763836998731996E-2</v>
          </cell>
          <cell r="K11">
            <v>0</v>
          </cell>
          <cell r="L11">
            <v>0</v>
          </cell>
          <cell r="M11">
            <v>135.44599759260689</v>
          </cell>
          <cell r="N11">
            <v>1573.6822556598111</v>
          </cell>
          <cell r="O11">
            <v>0</v>
          </cell>
          <cell r="P11">
            <v>0</v>
          </cell>
          <cell r="Q11">
            <v>0</v>
          </cell>
          <cell r="R11">
            <v>30.447535011065071</v>
          </cell>
          <cell r="S11">
            <v>30.436721363965599</v>
          </cell>
        </row>
        <row r="12">
          <cell r="B12">
            <v>2030</v>
          </cell>
          <cell r="C12" t="str">
            <v>Conventional</v>
          </cell>
          <cell r="E12" t="str">
            <v>Standard</v>
          </cell>
          <cell r="F12" t="str">
            <v>car</v>
          </cell>
          <cell r="G12">
            <v>19978.713404186779</v>
          </cell>
          <cell r="H12">
            <v>7.9660054666243854</v>
          </cell>
          <cell r="I12">
            <v>114.9266773586518</v>
          </cell>
          <cell r="J12">
            <v>8.6808235186941196E-2</v>
          </cell>
          <cell r="K12">
            <v>0</v>
          </cell>
          <cell r="L12">
            <v>0</v>
          </cell>
          <cell r="M12">
            <v>136.17918487752999</v>
          </cell>
          <cell r="N12">
            <v>1574.1467939853981</v>
          </cell>
          <cell r="O12">
            <v>0</v>
          </cell>
          <cell r="P12">
            <v>0</v>
          </cell>
          <cell r="Q12">
            <v>0</v>
          </cell>
          <cell r="R12">
            <v>32.079156733587048</v>
          </cell>
          <cell r="S12">
            <v>32.074678440581373</v>
          </cell>
        </row>
        <row r="13">
          <cell r="B13">
            <v>2035</v>
          </cell>
          <cell r="C13" t="str">
            <v>Conventional</v>
          </cell>
          <cell r="E13" t="str">
            <v>Standard</v>
          </cell>
          <cell r="F13" t="str">
            <v>car</v>
          </cell>
          <cell r="G13">
            <v>19715.663704783721</v>
          </cell>
          <cell r="H13">
            <v>7.9826741332737781</v>
          </cell>
          <cell r="I13">
            <v>114.9356699521246</v>
          </cell>
          <cell r="J13">
            <v>8.6882542641926505E-2</v>
          </cell>
          <cell r="K13">
            <v>0</v>
          </cell>
          <cell r="L13">
            <v>0</v>
          </cell>
          <cell r="M13">
            <v>135.07185661117711</v>
          </cell>
          <cell r="N13">
            <v>1569.7507028656</v>
          </cell>
          <cell r="O13">
            <v>0</v>
          </cell>
          <cell r="P13">
            <v>0</v>
          </cell>
          <cell r="Q13">
            <v>0</v>
          </cell>
          <cell r="R13">
            <v>33.955987114484053</v>
          </cell>
          <cell r="S13">
            <v>33.945459933480443</v>
          </cell>
        </row>
        <row r="14">
          <cell r="B14">
            <v>2040</v>
          </cell>
          <cell r="C14" t="str">
            <v>Conventional</v>
          </cell>
          <cell r="E14" t="str">
            <v>Standard</v>
          </cell>
          <cell r="F14" t="str">
            <v>car</v>
          </cell>
          <cell r="G14">
            <v>19535.122665391042</v>
          </cell>
          <cell r="H14">
            <v>8.0040783449662136</v>
          </cell>
          <cell r="I14">
            <v>114.84257561371589</v>
          </cell>
          <cell r="J14">
            <v>8.7654079963663797E-2</v>
          </cell>
          <cell r="K14">
            <v>0</v>
          </cell>
          <cell r="L14">
            <v>0</v>
          </cell>
          <cell r="M14">
            <v>133.87275828495359</v>
          </cell>
          <cell r="N14">
            <v>1564.6601227794249</v>
          </cell>
          <cell r="O14">
            <v>0</v>
          </cell>
          <cell r="P14">
            <v>0</v>
          </cell>
          <cell r="Q14">
            <v>0</v>
          </cell>
          <cell r="R14">
            <v>34.688912549255512</v>
          </cell>
          <cell r="S14">
            <v>34.67214897333497</v>
          </cell>
        </row>
        <row r="15">
          <cell r="B15">
            <v>2045</v>
          </cell>
          <cell r="C15" t="str">
            <v>Conventional</v>
          </cell>
          <cell r="E15" t="str">
            <v>Standard</v>
          </cell>
          <cell r="F15" t="str">
            <v>car</v>
          </cell>
          <cell r="G15">
            <v>19325.926785019059</v>
          </cell>
          <cell r="H15">
            <v>8.0045025378501169</v>
          </cell>
          <cell r="I15">
            <v>114.8067981496304</v>
          </cell>
          <cell r="J15">
            <v>8.8383251035573401E-2</v>
          </cell>
          <cell r="K15">
            <v>0</v>
          </cell>
          <cell r="L15">
            <v>0</v>
          </cell>
          <cell r="M15">
            <v>133.4675762140935</v>
          </cell>
          <cell r="N15">
            <v>1559.9872799179759</v>
          </cell>
          <cell r="O15">
            <v>0</v>
          </cell>
          <cell r="P15">
            <v>0</v>
          </cell>
          <cell r="Q15">
            <v>0</v>
          </cell>
          <cell r="R15">
            <v>35.382194363772207</v>
          </cell>
          <cell r="S15">
            <v>35.359755561144183</v>
          </cell>
        </row>
        <row r="16">
          <cell r="B16">
            <v>2050</v>
          </cell>
          <cell r="C16" t="str">
            <v>Conventional</v>
          </cell>
          <cell r="E16" t="str">
            <v>Standard</v>
          </cell>
          <cell r="F16" t="str">
            <v>car</v>
          </cell>
          <cell r="G16">
            <v>19142.083315217431</v>
          </cell>
          <cell r="H16">
            <v>7.9950695613262468</v>
          </cell>
          <cell r="I16">
            <v>114.82304761008299</v>
          </cell>
          <cell r="J16">
            <v>8.7856312140343298E-2</v>
          </cell>
          <cell r="K16">
            <v>0</v>
          </cell>
          <cell r="L16">
            <v>0</v>
          </cell>
          <cell r="M16">
            <v>133.5400174659701</v>
          </cell>
          <cell r="N16">
            <v>1557.6531077548759</v>
          </cell>
          <cell r="O16">
            <v>0</v>
          </cell>
          <cell r="P16">
            <v>0</v>
          </cell>
          <cell r="Q16">
            <v>0</v>
          </cell>
          <cell r="R16">
            <v>35.968095021451482</v>
          </cell>
          <cell r="S16">
            <v>35.95301173686299</v>
          </cell>
        </row>
        <row r="17">
          <cell r="B17">
            <v>2020</v>
          </cell>
          <cell r="C17" t="str">
            <v>Conventional</v>
          </cell>
          <cell r="E17" t="str">
            <v>Standard</v>
          </cell>
          <cell r="F17" t="str">
            <v>SUV</v>
          </cell>
          <cell r="G17">
            <v>30054.131374924909</v>
          </cell>
          <cell r="H17">
            <v>7.942154811961486</v>
          </cell>
          <cell r="I17">
            <v>166.39816621978031</v>
          </cell>
          <cell r="J17">
            <v>9.3891674325273802E-2</v>
          </cell>
          <cell r="K17">
            <v>0</v>
          </cell>
          <cell r="L17">
            <v>0</v>
          </cell>
          <cell r="M17">
            <v>166.23151423011461</v>
          </cell>
          <cell r="N17">
            <v>1908.782476653769</v>
          </cell>
          <cell r="O17">
            <v>0</v>
          </cell>
          <cell r="P17">
            <v>0</v>
          </cell>
          <cell r="Q17">
            <v>0</v>
          </cell>
          <cell r="R17">
            <v>23.32278169324162</v>
          </cell>
          <cell r="S17">
            <v>23.325058150974861</v>
          </cell>
        </row>
        <row r="18">
          <cell r="B18">
            <v>2025</v>
          </cell>
          <cell r="C18" t="str">
            <v>Conventional</v>
          </cell>
          <cell r="E18" t="str">
            <v>Standard</v>
          </cell>
          <cell r="F18" t="str">
            <v>SUV</v>
          </cell>
          <cell r="G18">
            <v>30026.892725635891</v>
          </cell>
          <cell r="H18">
            <v>7.8909223351467457</v>
          </cell>
          <cell r="I18">
            <v>167.64592052972199</v>
          </cell>
          <cell r="J18">
            <v>0.10621372634771011</v>
          </cell>
          <cell r="K18">
            <v>0</v>
          </cell>
          <cell r="L18">
            <v>0</v>
          </cell>
          <cell r="M18">
            <v>168.10689231117789</v>
          </cell>
          <cell r="N18">
            <v>1904.9449655880051</v>
          </cell>
          <cell r="O18">
            <v>0</v>
          </cell>
          <cell r="P18">
            <v>0</v>
          </cell>
          <cell r="Q18">
            <v>0</v>
          </cell>
          <cell r="R18">
            <v>24.658786182700268</v>
          </cell>
          <cell r="S18">
            <v>24.657143374145559</v>
          </cell>
        </row>
        <row r="19">
          <cell r="B19">
            <v>2030</v>
          </cell>
          <cell r="C19" t="str">
            <v>Conventional</v>
          </cell>
          <cell r="E19" t="str">
            <v>Standard</v>
          </cell>
          <cell r="F19" t="str">
            <v>SUV</v>
          </cell>
          <cell r="G19">
            <v>29690.984576630901</v>
          </cell>
          <cell r="H19">
            <v>7.915389683603709</v>
          </cell>
          <cell r="I19">
            <v>168.22080189466291</v>
          </cell>
          <cell r="J19">
            <v>0.106879281352133</v>
          </cell>
          <cell r="K19">
            <v>0</v>
          </cell>
          <cell r="L19">
            <v>0</v>
          </cell>
          <cell r="M19">
            <v>167.09074530393181</v>
          </cell>
          <cell r="N19">
            <v>1902.4143810526521</v>
          </cell>
          <cell r="O19">
            <v>0</v>
          </cell>
          <cell r="P19">
            <v>0</v>
          </cell>
          <cell r="Q19">
            <v>0</v>
          </cell>
          <cell r="R19">
            <v>26.135436645410469</v>
          </cell>
          <cell r="S19">
            <v>26.135360693390489</v>
          </cell>
        </row>
        <row r="20">
          <cell r="B20">
            <v>2035</v>
          </cell>
          <cell r="C20" t="str">
            <v>Conventional</v>
          </cell>
          <cell r="E20" t="str">
            <v>Standard</v>
          </cell>
          <cell r="F20" t="str">
            <v>SUV</v>
          </cell>
          <cell r="G20">
            <v>29575.130910043659</v>
          </cell>
          <cell r="H20">
            <v>7.9145363748405178</v>
          </cell>
          <cell r="I20">
            <v>168.50996543478831</v>
          </cell>
          <cell r="J20">
            <v>0.1071804545987137</v>
          </cell>
          <cell r="K20">
            <v>0</v>
          </cell>
          <cell r="L20">
            <v>0</v>
          </cell>
          <cell r="M20">
            <v>166.60136253764639</v>
          </cell>
          <cell r="N20">
            <v>1897.4049597715609</v>
          </cell>
          <cell r="O20">
            <v>0</v>
          </cell>
          <cell r="P20">
            <v>0</v>
          </cell>
          <cell r="Q20">
            <v>0</v>
          </cell>
          <cell r="R20">
            <v>27.713337224541519</v>
          </cell>
          <cell r="S20">
            <v>27.71225742511956</v>
          </cell>
        </row>
        <row r="21">
          <cell r="B21">
            <v>2040</v>
          </cell>
          <cell r="C21" t="str">
            <v>Conventional</v>
          </cell>
          <cell r="E21" t="str">
            <v>Standard</v>
          </cell>
          <cell r="F21" t="str">
            <v>SUV</v>
          </cell>
          <cell r="G21">
            <v>29395.547716866899</v>
          </cell>
          <cell r="H21">
            <v>7.9371241800539236</v>
          </cell>
          <cell r="I21">
            <v>170.14031838293789</v>
          </cell>
          <cell r="J21">
            <v>0.10785875720393889</v>
          </cell>
          <cell r="K21">
            <v>0</v>
          </cell>
          <cell r="L21">
            <v>0</v>
          </cell>
          <cell r="M21">
            <v>164.49073035329309</v>
          </cell>
          <cell r="N21">
            <v>1883.408941124505</v>
          </cell>
          <cell r="O21">
            <v>0</v>
          </cell>
          <cell r="P21">
            <v>0</v>
          </cell>
          <cell r="Q21">
            <v>0</v>
          </cell>
          <cell r="R21">
            <v>28.38603107199296</v>
          </cell>
          <cell r="S21">
            <v>28.39235109628704</v>
          </cell>
        </row>
        <row r="22">
          <cell r="B22">
            <v>2045</v>
          </cell>
          <cell r="C22" t="str">
            <v>Conventional</v>
          </cell>
          <cell r="E22" t="str">
            <v>Standard</v>
          </cell>
          <cell r="F22" t="str">
            <v>SUV</v>
          </cell>
          <cell r="G22">
            <v>29022.386495004819</v>
          </cell>
          <cell r="H22">
            <v>8.0207737576032478</v>
          </cell>
          <cell r="I22">
            <v>167.3742960817836</v>
          </cell>
          <cell r="J22">
            <v>0.1081908795924776</v>
          </cell>
          <cell r="K22">
            <v>0</v>
          </cell>
          <cell r="L22">
            <v>0</v>
          </cell>
          <cell r="M22">
            <v>160.41584499261481</v>
          </cell>
          <cell r="N22">
            <v>1864.5726969284619</v>
          </cell>
          <cell r="O22">
            <v>0</v>
          </cell>
          <cell r="P22">
            <v>0</v>
          </cell>
          <cell r="Q22">
            <v>0</v>
          </cell>
          <cell r="R22">
            <v>29.182619820197012</v>
          </cell>
          <cell r="S22">
            <v>29.17504140353326</v>
          </cell>
        </row>
        <row r="23">
          <cell r="B23">
            <v>2050</v>
          </cell>
          <cell r="C23" t="str">
            <v>Conventional</v>
          </cell>
          <cell r="E23" t="str">
            <v>Standard</v>
          </cell>
          <cell r="F23" t="str">
            <v>SUV</v>
          </cell>
          <cell r="G23">
            <v>28983.369094786169</v>
          </cell>
          <cell r="H23">
            <v>8.0153681997077832</v>
          </cell>
          <cell r="I23">
            <v>166.67109818220109</v>
          </cell>
          <cell r="J23">
            <v>0.1077155575811823</v>
          </cell>
          <cell r="K23">
            <v>0</v>
          </cell>
          <cell r="L23">
            <v>0</v>
          </cell>
          <cell r="M23">
            <v>160.6757035579366</v>
          </cell>
          <cell r="N23">
            <v>1861.013360361191</v>
          </cell>
          <cell r="O23">
            <v>0</v>
          </cell>
          <cell r="P23">
            <v>0</v>
          </cell>
          <cell r="Q23">
            <v>0</v>
          </cell>
          <cell r="R23">
            <v>29.54392712350765</v>
          </cell>
          <cell r="S23">
            <v>29.546518901949419</v>
          </cell>
        </row>
        <row r="24">
          <cell r="B24">
            <v>2020</v>
          </cell>
          <cell r="C24" t="str">
            <v>Conventional</v>
          </cell>
          <cell r="E24" t="str">
            <v>Standard</v>
          </cell>
          <cell r="F24" t="str">
            <v>truck</v>
          </cell>
          <cell r="G24">
            <v>30882.519974980161</v>
          </cell>
          <cell r="H24">
            <v>7.4932553467895211</v>
          </cell>
          <cell r="I24">
            <v>135.03400534077511</v>
          </cell>
          <cell r="J24">
            <v>0.11363975749993981</v>
          </cell>
          <cell r="K24">
            <v>0</v>
          </cell>
          <cell r="L24">
            <v>0</v>
          </cell>
          <cell r="M24">
            <v>221.54519330237929</v>
          </cell>
          <cell r="N24">
            <v>2374.4402085789211</v>
          </cell>
          <cell r="O24">
            <v>0</v>
          </cell>
          <cell r="P24">
            <v>0</v>
          </cell>
          <cell r="Q24">
            <v>0</v>
          </cell>
          <cell r="R24">
            <v>19.349862390838879</v>
          </cell>
          <cell r="S24">
            <v>19.35059323501816</v>
          </cell>
        </row>
        <row r="25">
          <cell r="B25">
            <v>2025</v>
          </cell>
          <cell r="C25" t="str">
            <v>Conventional</v>
          </cell>
          <cell r="E25" t="str">
            <v>Standard</v>
          </cell>
          <cell r="F25" t="str">
            <v>truck</v>
          </cell>
          <cell r="G25">
            <v>31135.527869837639</v>
          </cell>
          <cell r="H25">
            <v>7.5131630715215074</v>
          </cell>
          <cell r="I25">
            <v>137.71315167402571</v>
          </cell>
          <cell r="J25">
            <v>0.12951387312070831</v>
          </cell>
          <cell r="K25">
            <v>0</v>
          </cell>
          <cell r="L25">
            <v>0</v>
          </cell>
          <cell r="M25">
            <v>223.49255684316009</v>
          </cell>
          <cell r="N25">
            <v>2399.3553073105322</v>
          </cell>
          <cell r="O25">
            <v>0</v>
          </cell>
          <cell r="P25">
            <v>0</v>
          </cell>
          <cell r="Q25">
            <v>0</v>
          </cell>
          <cell r="R25">
            <v>20.307984167842189</v>
          </cell>
          <cell r="S25">
            <v>20.30627244159524</v>
          </cell>
        </row>
        <row r="26">
          <cell r="B26">
            <v>2030</v>
          </cell>
          <cell r="C26" t="str">
            <v>Conventional</v>
          </cell>
          <cell r="E26" t="str">
            <v>Standard</v>
          </cell>
          <cell r="F26" t="str">
            <v>truck</v>
          </cell>
          <cell r="G26">
            <v>31852.651526621888</v>
          </cell>
          <cell r="H26">
            <v>7.4995022941528511</v>
          </cell>
          <cell r="I26">
            <v>138.7109827772293</v>
          </cell>
          <cell r="J26">
            <v>0.1304658025442845</v>
          </cell>
          <cell r="K26">
            <v>0</v>
          </cell>
          <cell r="L26">
            <v>0</v>
          </cell>
          <cell r="M26">
            <v>222.99875957175809</v>
          </cell>
          <cell r="N26">
            <v>2398.607881450866</v>
          </cell>
          <cell r="O26">
            <v>0</v>
          </cell>
          <cell r="P26">
            <v>0</v>
          </cell>
          <cell r="Q26">
            <v>0</v>
          </cell>
          <cell r="R26">
            <v>21.497501240428239</v>
          </cell>
          <cell r="S26">
            <v>21.493173373504451</v>
          </cell>
        </row>
        <row r="27">
          <cell r="B27">
            <v>2035</v>
          </cell>
          <cell r="C27" t="str">
            <v>Conventional</v>
          </cell>
          <cell r="E27" t="str">
            <v>Standard</v>
          </cell>
          <cell r="F27" t="str">
            <v>truck</v>
          </cell>
          <cell r="G27">
            <v>31680.176898960981</v>
          </cell>
          <cell r="H27">
            <v>7.5690446348811697</v>
          </cell>
          <cell r="I27">
            <v>138.00258821851091</v>
          </cell>
          <cell r="J27">
            <v>0.13154492529151421</v>
          </cell>
          <cell r="K27">
            <v>0</v>
          </cell>
          <cell r="L27">
            <v>0</v>
          </cell>
          <cell r="M27">
            <v>221.58835097873381</v>
          </cell>
          <cell r="N27">
            <v>2417.197394119105</v>
          </cell>
          <cell r="O27">
            <v>0</v>
          </cell>
          <cell r="P27">
            <v>0</v>
          </cell>
          <cell r="Q27">
            <v>0</v>
          </cell>
          <cell r="R27">
            <v>22.627205844890309</v>
          </cell>
          <cell r="S27">
            <v>22.621804993699278</v>
          </cell>
        </row>
        <row r="28">
          <cell r="B28">
            <v>2040</v>
          </cell>
          <cell r="C28" t="str">
            <v>Conventional</v>
          </cell>
          <cell r="E28" t="str">
            <v>Standard</v>
          </cell>
          <cell r="F28" t="str">
            <v>truck</v>
          </cell>
          <cell r="G28">
            <v>31787.86488965121</v>
          </cell>
          <cell r="H28">
            <v>7.6051451488171962</v>
          </cell>
          <cell r="I28">
            <v>131.42301362257339</v>
          </cell>
          <cell r="J28">
            <v>0.13371873450853641</v>
          </cell>
          <cell r="K28">
            <v>0</v>
          </cell>
          <cell r="L28">
            <v>0</v>
          </cell>
          <cell r="M28">
            <v>221.64564950129881</v>
          </cell>
          <cell r="N28">
            <v>2434.5514564454402</v>
          </cell>
          <cell r="O28">
            <v>0</v>
          </cell>
          <cell r="P28">
            <v>0</v>
          </cell>
          <cell r="Q28">
            <v>0</v>
          </cell>
          <cell r="R28">
            <v>22.966786797802939</v>
          </cell>
          <cell r="S28">
            <v>22.9652123198033</v>
          </cell>
        </row>
        <row r="29">
          <cell r="B29">
            <v>2045</v>
          </cell>
          <cell r="C29" t="str">
            <v>Conventional</v>
          </cell>
          <cell r="E29" t="str">
            <v>Standard</v>
          </cell>
          <cell r="F29" t="str">
            <v>truck</v>
          </cell>
          <cell r="G29">
            <v>32847.70276822021</v>
          </cell>
          <cell r="H29">
            <v>7.5375420315921158</v>
          </cell>
          <cell r="I29">
            <v>134.05171840788239</v>
          </cell>
          <cell r="J29">
            <v>0.13546246481075999</v>
          </cell>
          <cell r="K29">
            <v>0</v>
          </cell>
          <cell r="L29">
            <v>0</v>
          </cell>
          <cell r="M29">
            <v>224.8834649671567</v>
          </cell>
          <cell r="N29">
            <v>2435.8676786831411</v>
          </cell>
          <cell r="O29">
            <v>0</v>
          </cell>
          <cell r="P29">
            <v>0</v>
          </cell>
          <cell r="Q29">
            <v>0</v>
          </cell>
          <cell r="R29">
            <v>23.548158429777921</v>
          </cell>
          <cell r="S29">
            <v>23.529449874882701</v>
          </cell>
        </row>
        <row r="30">
          <cell r="B30">
            <v>2050</v>
          </cell>
          <cell r="C30" t="str">
            <v>Conventional</v>
          </cell>
          <cell r="E30" t="str">
            <v>Standard</v>
          </cell>
          <cell r="F30" t="str">
            <v>truck</v>
          </cell>
          <cell r="G30">
            <v>32654.191533896432</v>
          </cell>
          <cell r="H30">
            <v>7.4601947844073973</v>
          </cell>
          <cell r="I30">
            <v>134.90417148907881</v>
          </cell>
          <cell r="J30">
            <v>0.13514390898569281</v>
          </cell>
          <cell r="K30">
            <v>0</v>
          </cell>
          <cell r="L30">
            <v>0</v>
          </cell>
          <cell r="M30">
            <v>227.1601984781698</v>
          </cell>
          <cell r="N30">
            <v>2427.3927700755989</v>
          </cell>
          <cell r="O30">
            <v>0</v>
          </cell>
          <cell r="P30">
            <v>0</v>
          </cell>
          <cell r="Q30">
            <v>0</v>
          </cell>
          <cell r="R30">
            <v>23.590050235169539</v>
          </cell>
          <cell r="S30">
            <v>23.605098254081611</v>
          </cell>
        </row>
        <row r="31">
          <cell r="B31">
            <v>2020</v>
          </cell>
          <cell r="C31" t="str">
            <v>BEV</v>
          </cell>
          <cell r="E31" t="str">
            <v>Standard</v>
          </cell>
          <cell r="F31" t="str">
            <v>car</v>
          </cell>
          <cell r="G31">
            <v>27749.448105028481</v>
          </cell>
          <cell r="H31">
            <v>9.7976963091404521</v>
          </cell>
          <cell r="I31">
            <v>108.449591280654</v>
          </cell>
          <cell r="J31">
            <v>3.6178350260094097E-2</v>
          </cell>
          <cell r="K31">
            <v>23.173841961852851</v>
          </cell>
          <cell r="L31">
            <v>88.382957641813221</v>
          </cell>
          <cell r="M31">
            <v>0</v>
          </cell>
          <cell r="N31">
            <v>1621.8729254396831</v>
          </cell>
          <cell r="O31">
            <v>81.504334902155065</v>
          </cell>
          <cell r="P31">
            <v>0.29580901659648251</v>
          </cell>
          <cell r="Q31">
            <v>1</v>
          </cell>
          <cell r="R31">
            <v>113.95866288276234</v>
          </cell>
        </row>
        <row r="32">
          <cell r="B32">
            <v>2025</v>
          </cell>
          <cell r="C32" t="str">
            <v>BEV</v>
          </cell>
          <cell r="E32" t="str">
            <v>Standard</v>
          </cell>
          <cell r="F32" t="str">
            <v>car</v>
          </cell>
          <cell r="G32">
            <v>27393.59575520705</v>
          </cell>
          <cell r="H32">
            <v>7.3883144510958294</v>
          </cell>
          <cell r="I32">
            <v>111.1424825607282</v>
          </cell>
          <cell r="J32">
            <v>3.7771731064166598E-2</v>
          </cell>
          <cell r="K32">
            <v>55.347202295552371</v>
          </cell>
          <cell r="L32">
            <v>149.21080492752191</v>
          </cell>
          <cell r="M32">
            <v>0</v>
          </cell>
          <cell r="N32">
            <v>1536.0583287982979</v>
          </cell>
          <cell r="O32">
            <v>207.13585316380551</v>
          </cell>
          <cell r="P32">
            <v>0.2938000791569782</v>
          </cell>
          <cell r="Q32">
            <v>1</v>
          </cell>
          <cell r="R32">
            <v>114.73788603708529</v>
          </cell>
        </row>
        <row r="33">
          <cell r="B33">
            <v>2030</v>
          </cell>
          <cell r="C33" t="str">
            <v>BEV</v>
          </cell>
          <cell r="E33" t="str">
            <v>Standard</v>
          </cell>
          <cell r="F33" t="str">
            <v>car</v>
          </cell>
          <cell r="G33">
            <v>28786.916585779709</v>
          </cell>
          <cell r="H33">
            <v>4.7405732548190649</v>
          </cell>
          <cell r="I33">
            <v>113.9785056405168</v>
          </cell>
          <cell r="J33">
            <v>3.1551397367039803E-2</v>
          </cell>
          <cell r="K33">
            <v>76.576618278294262</v>
          </cell>
          <cell r="L33">
            <v>197.61859465211421</v>
          </cell>
          <cell r="M33">
            <v>0</v>
          </cell>
          <cell r="N33">
            <v>1319.5594249476931</v>
          </cell>
          <cell r="O33">
            <v>353.25526124688128</v>
          </cell>
          <cell r="P33">
            <v>0.24034492712984329</v>
          </cell>
          <cell r="Q33">
            <v>1</v>
          </cell>
          <cell r="R33">
            <v>140.25675683093823</v>
          </cell>
        </row>
        <row r="34">
          <cell r="B34">
            <v>2035</v>
          </cell>
          <cell r="C34" t="str">
            <v>BEV</v>
          </cell>
          <cell r="E34" t="str">
            <v>Standard</v>
          </cell>
          <cell r="F34" t="str">
            <v>car</v>
          </cell>
          <cell r="G34">
            <v>27755.43359783776</v>
          </cell>
          <cell r="H34">
            <v>4.2135349820571344</v>
          </cell>
          <cell r="I34">
            <v>115.09016980622479</v>
          </cell>
          <cell r="J34">
            <v>3.1847192790713602E-2</v>
          </cell>
          <cell r="K34">
            <v>72.754263306618299</v>
          </cell>
          <cell r="L34">
            <v>229.36462694615011</v>
          </cell>
          <cell r="M34">
            <v>0</v>
          </cell>
          <cell r="N34">
            <v>1287.076548328607</v>
          </cell>
          <cell r="O34">
            <v>333.76470739137721</v>
          </cell>
          <cell r="P34">
            <v>0.24108230534142749</v>
          </cell>
          <cell r="Q34">
            <v>1</v>
          </cell>
          <cell r="R34">
            <v>139.82776526157303</v>
          </cell>
        </row>
        <row r="35">
          <cell r="B35">
            <v>2040</v>
          </cell>
          <cell r="C35" t="str">
            <v>BEV</v>
          </cell>
          <cell r="E35" t="str">
            <v>Standard</v>
          </cell>
          <cell r="F35" t="str">
            <v>car</v>
          </cell>
          <cell r="G35">
            <v>26828.402531679709</v>
          </cell>
          <cell r="H35">
            <v>4.1943520121963651</v>
          </cell>
          <cell r="I35">
            <v>115.29332376600919</v>
          </cell>
          <cell r="J35">
            <v>3.1340934247885303E-2</v>
          </cell>
          <cell r="K35">
            <v>72.025049837120903</v>
          </cell>
          <cell r="L35">
            <v>230.85561276803691</v>
          </cell>
          <cell r="M35">
            <v>0</v>
          </cell>
          <cell r="N35">
            <v>1275.865876156646</v>
          </cell>
          <cell r="O35">
            <v>331.17779043482437</v>
          </cell>
          <cell r="P35">
            <v>0.24022512994482559</v>
          </cell>
          <cell r="Q35">
            <v>1</v>
          </cell>
          <cell r="R35">
            <v>140.32670107304114</v>
          </cell>
        </row>
        <row r="36">
          <cell r="B36">
            <v>2045</v>
          </cell>
          <cell r="C36" t="str">
            <v>BEV</v>
          </cell>
          <cell r="E36" t="str">
            <v>Standard</v>
          </cell>
          <cell r="F36" t="str">
            <v>car</v>
          </cell>
          <cell r="G36">
            <v>26401.571625735211</v>
          </cell>
          <cell r="H36">
            <v>4.1961618183463107</v>
          </cell>
          <cell r="I36">
            <v>115.2541756745764</v>
          </cell>
          <cell r="J36">
            <v>3.10095839775224E-2</v>
          </cell>
          <cell r="K36">
            <v>72.293048663249905</v>
          </cell>
          <cell r="L36">
            <v>231.3667299602923</v>
          </cell>
          <cell r="M36">
            <v>0</v>
          </cell>
          <cell r="N36">
            <v>1271.4255009507469</v>
          </cell>
          <cell r="O36">
            <v>332.86521008105569</v>
          </cell>
          <cell r="P36">
            <v>0.23987972994123169</v>
          </cell>
          <cell r="Q36">
            <v>1</v>
          </cell>
          <cell r="R36">
            <v>140.52875584051492</v>
          </cell>
        </row>
        <row r="37">
          <cell r="B37">
            <v>2050</v>
          </cell>
          <cell r="C37" t="str">
            <v>BEV</v>
          </cell>
          <cell r="E37" t="str">
            <v>Standard</v>
          </cell>
          <cell r="F37" t="str">
            <v>car</v>
          </cell>
          <cell r="G37">
            <v>25972.974890511021</v>
          </cell>
          <cell r="H37">
            <v>4.1971481945711338</v>
          </cell>
          <cell r="I37">
            <v>115.17678918689531</v>
          </cell>
          <cell r="J37">
            <v>3.09653883817602E-2</v>
          </cell>
          <cell r="K37">
            <v>72.575377077398315</v>
          </cell>
          <cell r="L37">
            <v>231.88297032258629</v>
          </cell>
          <cell r="M37">
            <v>0</v>
          </cell>
          <cell r="N37">
            <v>1267.6233214505071</v>
          </cell>
          <cell r="O37">
            <v>334.61517069197708</v>
          </cell>
          <cell r="P37">
            <v>0.2395622292853217</v>
          </cell>
          <cell r="Q37">
            <v>1</v>
          </cell>
          <cell r="R37">
            <v>140.71500378238238</v>
          </cell>
        </row>
        <row r="38">
          <cell r="B38">
            <v>2025</v>
          </cell>
          <cell r="C38" t="str">
            <v>BEV</v>
          </cell>
          <cell r="E38" t="str">
            <v>Standard</v>
          </cell>
          <cell r="F38" t="str">
            <v>SUV</v>
          </cell>
          <cell r="G38">
            <v>38375.713929944439</v>
          </cell>
          <cell r="H38">
            <v>5.0616679333830179</v>
          </cell>
          <cell r="I38">
            <v>162.7093125788623</v>
          </cell>
          <cell r="J38">
            <v>4.1461059540587798E-2</v>
          </cell>
          <cell r="K38">
            <v>79.265587067686923</v>
          </cell>
          <cell r="L38">
            <v>248.13021044708941</v>
          </cell>
          <cell r="M38">
            <v>0</v>
          </cell>
          <cell r="N38">
            <v>1964.3405966602959</v>
          </cell>
          <cell r="O38">
            <v>272.52071450181148</v>
          </cell>
          <cell r="P38">
            <v>0.3230669767047174</v>
          </cell>
          <cell r="Q38">
            <v>1</v>
          </cell>
          <cell r="R38">
            <v>104.34368855598285</v>
          </cell>
        </row>
        <row r="39">
          <cell r="B39">
            <v>2030</v>
          </cell>
          <cell r="C39" t="str">
            <v>BEV</v>
          </cell>
          <cell r="E39" t="str">
            <v>Standard</v>
          </cell>
          <cell r="F39" t="str">
            <v>SUV</v>
          </cell>
          <cell r="G39">
            <v>37490.264228409593</v>
          </cell>
          <cell r="H39">
            <v>4.7413060688843576</v>
          </cell>
          <cell r="I39">
            <v>160.62152703593151</v>
          </cell>
          <cell r="J39">
            <v>4.2377905300429501E-2</v>
          </cell>
          <cell r="K39">
            <v>93.789279454379141</v>
          </cell>
          <cell r="L39">
            <v>265.88090091884072</v>
          </cell>
          <cell r="M39">
            <v>0</v>
          </cell>
          <cell r="N39">
            <v>1789.8118091322631</v>
          </cell>
          <cell r="O39">
            <v>320.56494597515422</v>
          </cell>
          <cell r="P39">
            <v>0.32615961477695521</v>
          </cell>
          <cell r="Q39">
            <v>1</v>
          </cell>
          <cell r="R39">
            <v>103.35430406689878</v>
          </cell>
        </row>
        <row r="40">
          <cell r="B40">
            <v>2035</v>
          </cell>
          <cell r="C40" t="str">
            <v>BEV</v>
          </cell>
          <cell r="E40" t="str">
            <v>Standard</v>
          </cell>
          <cell r="F40" t="str">
            <v>SUV</v>
          </cell>
          <cell r="G40">
            <v>37059.605962149442</v>
          </cell>
          <cell r="H40">
            <v>4.5153925960323811</v>
          </cell>
          <cell r="I40">
            <v>159.78054651249701</v>
          </cell>
          <cell r="J40">
            <v>4.26139734756915E-2</v>
          </cell>
          <cell r="K40">
            <v>99.721945992008884</v>
          </cell>
          <cell r="L40">
            <v>274.05510367490569</v>
          </cell>
          <cell r="M40">
            <v>0</v>
          </cell>
          <cell r="N40">
            <v>1783.1342425538221</v>
          </cell>
          <cell r="O40">
            <v>344.44183349527111</v>
          </cell>
          <cell r="P40">
            <v>0.32381046814522202</v>
          </cell>
          <cell r="Q40">
            <v>1</v>
          </cell>
          <cell r="R40">
            <v>104.10410816268543</v>
          </cell>
        </row>
        <row r="41">
          <cell r="B41">
            <v>2040</v>
          </cell>
          <cell r="C41" t="str">
            <v>BEV</v>
          </cell>
          <cell r="E41" t="str">
            <v>Standard</v>
          </cell>
          <cell r="F41" t="str">
            <v>SUV</v>
          </cell>
          <cell r="G41">
            <v>36488.718660671002</v>
          </cell>
          <cell r="H41">
            <v>4.3743540118567656</v>
          </cell>
          <cell r="I41">
            <v>159.05692280477561</v>
          </cell>
          <cell r="J41">
            <v>4.1171153892695198E-2</v>
          </cell>
          <cell r="K41">
            <v>101.18274978062659</v>
          </cell>
          <cell r="L41">
            <v>276.04007877231749</v>
          </cell>
          <cell r="M41">
            <v>0</v>
          </cell>
          <cell r="N41">
            <v>1736.9410647236889</v>
          </cell>
          <cell r="O41">
            <v>360.01775870151931</v>
          </cell>
          <cell r="P41">
            <v>0.31437887009678372</v>
          </cell>
          <cell r="Q41">
            <v>1</v>
          </cell>
          <cell r="R41">
            <v>107.22730821451881</v>
          </cell>
        </row>
        <row r="42">
          <cell r="B42">
            <v>2045</v>
          </cell>
          <cell r="C42" t="str">
            <v>BEV</v>
          </cell>
          <cell r="E42" t="str">
            <v>Standard</v>
          </cell>
          <cell r="F42" t="str">
            <v>SUV</v>
          </cell>
          <cell r="G42">
            <v>36110.52726225667</v>
          </cell>
          <cell r="H42">
            <v>4.2790714856834091</v>
          </cell>
          <cell r="I42">
            <v>158.37244620251701</v>
          </cell>
          <cell r="J42">
            <v>4.0092127382335301E-2</v>
          </cell>
          <cell r="K42">
            <v>102.4880664570847</v>
          </cell>
          <cell r="L42">
            <v>277.888951060316</v>
          </cell>
          <cell r="M42">
            <v>0</v>
          </cell>
          <cell r="N42">
            <v>1715.225507248553</v>
          </cell>
          <cell r="O42">
            <v>369.75655381669378</v>
          </cell>
          <cell r="P42">
            <v>0.30973628573516843</v>
          </cell>
          <cell r="Q42">
            <v>1</v>
          </cell>
          <cell r="R42">
            <v>108.83452004981689</v>
          </cell>
        </row>
        <row r="43">
          <cell r="B43">
            <v>2050</v>
          </cell>
          <cell r="C43" t="str">
            <v>BEV</v>
          </cell>
          <cell r="E43" t="str">
            <v>Standard</v>
          </cell>
          <cell r="F43" t="str">
            <v>SUV</v>
          </cell>
          <cell r="G43">
            <v>35750.038401538157</v>
          </cell>
          <cell r="H43">
            <v>4.21769900923523</v>
          </cell>
          <cell r="I43">
            <v>158.06461278223139</v>
          </cell>
          <cell r="J43">
            <v>3.9462110969856697E-2</v>
          </cell>
          <cell r="K43">
            <v>103.6047524348858</v>
          </cell>
          <cell r="L43">
            <v>279.42958257598838</v>
          </cell>
          <cell r="M43">
            <v>0</v>
          </cell>
          <cell r="N43">
            <v>1695.529208123641</v>
          </cell>
          <cell r="O43">
            <v>377.5639298584772</v>
          </cell>
          <cell r="P43">
            <v>0.30641280429506512</v>
          </cell>
          <cell r="Q43">
            <v>1</v>
          </cell>
          <cell r="R43">
            <v>110.01498477700173</v>
          </cell>
        </row>
        <row r="44">
          <cell r="B44">
            <v>2030</v>
          </cell>
          <cell r="C44" t="str">
            <v>BEV</v>
          </cell>
          <cell r="E44" t="str">
            <v>Standard</v>
          </cell>
          <cell r="F44" t="str">
            <v>truck</v>
          </cell>
          <cell r="G44">
            <v>36506.9364717793</v>
          </cell>
          <cell r="H44">
            <v>6.2709693748418118</v>
          </cell>
          <cell r="I44">
            <v>123.9503923057454</v>
          </cell>
          <cell r="J44">
            <v>6.5493799038218101E-2</v>
          </cell>
          <cell r="K44">
            <v>119.9</v>
          </cell>
          <cell r="L44">
            <v>302</v>
          </cell>
          <cell r="M44">
            <v>0</v>
          </cell>
          <cell r="N44">
            <v>2903.791951404708</v>
          </cell>
          <cell r="O44">
            <v>261.53100480890919</v>
          </cell>
          <cell r="P44">
            <v>0.50693799038218179</v>
          </cell>
          <cell r="Q44">
            <v>1</v>
          </cell>
          <cell r="R44">
            <v>66.497284953108263</v>
          </cell>
        </row>
        <row r="45">
          <cell r="B45">
            <v>2035</v>
          </cell>
          <cell r="C45" t="str">
            <v>BEV</v>
          </cell>
          <cell r="E45" t="str">
            <v>Standard</v>
          </cell>
          <cell r="F45" t="str">
            <v>truck</v>
          </cell>
          <cell r="G45">
            <v>36098.943394957983</v>
          </cell>
          <cell r="H45">
            <v>5.7899075630252099</v>
          </cell>
          <cell r="I45">
            <v>121.0249075630252</v>
          </cell>
          <cell r="J45">
            <v>6.2063226890756301E-2</v>
          </cell>
          <cell r="K45">
            <v>114.4524100840336</v>
          </cell>
          <cell r="L45">
            <v>294.28805042016808</v>
          </cell>
          <cell r="M45">
            <v>0</v>
          </cell>
          <cell r="N45">
            <v>2620.2470084033612</v>
          </cell>
          <cell r="O45">
            <v>272.39092436974789</v>
          </cell>
          <cell r="P45">
            <v>0.4701290588235294</v>
          </cell>
          <cell r="Q45">
            <v>1</v>
          </cell>
          <cell r="R45">
            <v>71.703714899813505</v>
          </cell>
        </row>
        <row r="46">
          <cell r="B46">
            <v>2040</v>
          </cell>
          <cell r="C46" t="str">
            <v>BEV</v>
          </cell>
          <cell r="E46" t="str">
            <v>Standard</v>
          </cell>
          <cell r="F46" t="str">
            <v>truck</v>
          </cell>
          <cell r="G46">
            <v>34846.642422532939</v>
          </cell>
          <cell r="H46">
            <v>5.7942821453036224</v>
          </cell>
          <cell r="I46">
            <v>121.08288673087</v>
          </cell>
          <cell r="J46">
            <v>6.1659668775436098E-2</v>
          </cell>
          <cell r="K46">
            <v>114.633110367893</v>
          </cell>
          <cell r="L46">
            <v>294.54386106298102</v>
          </cell>
          <cell r="M46">
            <v>0</v>
          </cell>
          <cell r="N46">
            <v>2614.882781963976</v>
          </cell>
          <cell r="O46">
            <v>272.23745819397988</v>
          </cell>
          <cell r="P46">
            <v>0.47028706128863279</v>
          </cell>
          <cell r="Q46">
            <v>1</v>
          </cell>
          <cell r="R46">
            <v>71.679624584251343</v>
          </cell>
        </row>
        <row r="47">
          <cell r="B47">
            <v>2045</v>
          </cell>
          <cell r="C47" t="str">
            <v>BEV</v>
          </cell>
          <cell r="E47" t="str">
            <v>Standard</v>
          </cell>
          <cell r="F47" t="str">
            <v>truck</v>
          </cell>
          <cell r="G47">
            <v>35379.072599413979</v>
          </cell>
          <cell r="H47">
            <v>5.6041423189619088</v>
          </cell>
          <cell r="I47">
            <v>122.7678191712013</v>
          </cell>
          <cell r="J47">
            <v>5.9521172038509797E-2</v>
          </cell>
          <cell r="K47">
            <v>111.3381230640435</v>
          </cell>
          <cell r="L47">
            <v>289.97754709083301</v>
          </cell>
          <cell r="M47">
            <v>0</v>
          </cell>
          <cell r="N47">
            <v>2461.0482712431981</v>
          </cell>
          <cell r="O47">
            <v>272.88766848053581</v>
          </cell>
          <cell r="P47">
            <v>0.45959087484303057</v>
          </cell>
          <cell r="Q47">
            <v>1</v>
          </cell>
          <cell r="R47">
            <v>73.347844452989563</v>
          </cell>
        </row>
        <row r="48">
          <cell r="B48">
            <v>2050</v>
          </cell>
          <cell r="C48" t="str">
            <v>BEV</v>
          </cell>
          <cell r="E48" t="str">
            <v>Standard</v>
          </cell>
          <cell r="F48" t="str">
            <v>truck</v>
          </cell>
          <cell r="G48">
            <v>34210.231116433308</v>
          </cell>
          <cell r="H48">
            <v>5.3610314243604584</v>
          </cell>
          <cell r="I48">
            <v>124.2394594167807</v>
          </cell>
          <cell r="J48">
            <v>5.7312664490998998E-2</v>
          </cell>
          <cell r="K48">
            <v>113.41575560585321</v>
          </cell>
          <cell r="L48">
            <v>292.93263764606797</v>
          </cell>
          <cell r="M48">
            <v>0</v>
          </cell>
          <cell r="N48">
            <v>2438.6223286661748</v>
          </cell>
          <cell r="O48">
            <v>286.35261606484892</v>
          </cell>
          <cell r="P48">
            <v>0.4460148436677544</v>
          </cell>
          <cell r="Q48">
            <v>1</v>
          </cell>
          <cell r="R48">
            <v>75.580444190577822</v>
          </cell>
        </row>
        <row r="49">
          <cell r="B49">
            <v>2025</v>
          </cell>
          <cell r="C49" t="str">
            <v>FuelCell</v>
          </cell>
          <cell r="E49" t="str">
            <v>Standard</v>
          </cell>
          <cell r="F49" t="str">
            <v>car</v>
          </cell>
          <cell r="G49">
            <v>25673</v>
          </cell>
          <cell r="H49">
            <v>8.6</v>
          </cell>
          <cell r="I49">
            <v>112</v>
          </cell>
          <cell r="J49">
            <v>9.6000000000000002E-2</v>
          </cell>
          <cell r="K49">
            <v>1.8</v>
          </cell>
          <cell r="L49">
            <v>34</v>
          </cell>
          <cell r="M49">
            <v>83</v>
          </cell>
          <cell r="N49">
            <v>1676</v>
          </cell>
          <cell r="O49">
            <v>0</v>
          </cell>
          <cell r="P49">
            <v>0</v>
          </cell>
          <cell r="Q49">
            <v>0</v>
          </cell>
          <cell r="R49">
            <v>73.3</v>
          </cell>
          <cell r="S49">
            <v>73.28</v>
          </cell>
        </row>
        <row r="50">
          <cell r="B50">
            <v>2030</v>
          </cell>
          <cell r="C50" t="str">
            <v>FuelCell</v>
          </cell>
          <cell r="E50" t="str">
            <v>Standard</v>
          </cell>
          <cell r="F50" t="str">
            <v>car</v>
          </cell>
          <cell r="G50">
            <v>23271.53084433734</v>
          </cell>
          <cell r="H50">
            <v>8.2064384293362806</v>
          </cell>
          <cell r="I50">
            <v>110.5815642041714</v>
          </cell>
          <cell r="J50">
            <v>7.0843803182569096E-2</v>
          </cell>
          <cell r="K50">
            <v>1.8341989540502599</v>
          </cell>
          <cell r="L50">
            <v>34.341989540502603</v>
          </cell>
          <cell r="M50">
            <v>87.367206618551322</v>
          </cell>
          <cell r="N50">
            <v>1594.5263785543041</v>
          </cell>
          <cell r="O50">
            <v>0</v>
          </cell>
          <cell r="P50">
            <v>0</v>
          </cell>
          <cell r="Q50">
            <v>0</v>
          </cell>
          <cell r="R50">
            <v>71.748990074657456</v>
          </cell>
          <cell r="S50">
            <v>71.732929342492639</v>
          </cell>
        </row>
        <row r="51">
          <cell r="B51">
            <v>2035</v>
          </cell>
          <cell r="C51" t="str">
            <v>FuelCell</v>
          </cell>
          <cell r="E51" t="str">
            <v>Standard</v>
          </cell>
          <cell r="F51" t="str">
            <v>car</v>
          </cell>
          <cell r="G51">
            <v>21131.152720813501</v>
          </cell>
          <cell r="H51">
            <v>8.1287279585665964</v>
          </cell>
          <cell r="I51">
            <v>110.9339280902913</v>
          </cell>
          <cell r="J51">
            <v>6.3036044666646696E-2</v>
          </cell>
          <cell r="K51">
            <v>1.8314133461066371</v>
          </cell>
          <cell r="L51">
            <v>34.314133461066369</v>
          </cell>
          <cell r="M51">
            <v>88.98505124290233</v>
          </cell>
          <cell r="N51">
            <v>1584.7228492450779</v>
          </cell>
          <cell r="O51">
            <v>0</v>
          </cell>
          <cell r="P51">
            <v>0</v>
          </cell>
          <cell r="Q51">
            <v>0</v>
          </cell>
          <cell r="R51">
            <v>72.143401291301174</v>
          </cell>
          <cell r="S51">
            <v>72.150083325848982</v>
          </cell>
        </row>
        <row r="52">
          <cell r="B52">
            <v>2040</v>
          </cell>
          <cell r="C52" t="str">
            <v>FuelCell</v>
          </cell>
          <cell r="E52" t="str">
            <v>Standard</v>
          </cell>
          <cell r="F52" t="str">
            <v>car</v>
          </cell>
          <cell r="G52">
            <v>20263.092432908601</v>
          </cell>
          <cell r="H52">
            <v>8.0874154766188155</v>
          </cell>
          <cell r="I52">
            <v>110.9653965930098</v>
          </cell>
          <cell r="J52">
            <v>5.5336368937579802E-2</v>
          </cell>
          <cell r="K52">
            <v>1.831128177768955</v>
          </cell>
          <cell r="L52">
            <v>34.311281777689551</v>
          </cell>
          <cell r="M52">
            <v>89.112309085720668</v>
          </cell>
          <cell r="N52">
            <v>1574.2390352237619</v>
          </cell>
          <cell r="O52">
            <v>0</v>
          </cell>
          <cell r="P52">
            <v>0</v>
          </cell>
          <cell r="Q52">
            <v>0</v>
          </cell>
          <cell r="R52">
            <v>73.398611645305778</v>
          </cell>
          <cell r="S52">
            <v>73.38261144679214</v>
          </cell>
        </row>
        <row r="53">
          <cell r="B53">
            <v>2045</v>
          </cell>
          <cell r="C53" t="str">
            <v>FuelCell</v>
          </cell>
          <cell r="E53" t="str">
            <v>Standard</v>
          </cell>
          <cell r="F53" t="str">
            <v>car</v>
          </cell>
          <cell r="G53">
            <v>19501.20298196256</v>
          </cell>
          <cell r="H53">
            <v>8.0839762357007174</v>
          </cell>
          <cell r="I53">
            <v>110.994715870953</v>
          </cell>
          <cell r="J53">
            <v>5.46983476385655E-2</v>
          </cell>
          <cell r="K53">
            <v>1.8308678824923961</v>
          </cell>
          <cell r="L53">
            <v>34.308678824923952</v>
          </cell>
          <cell r="M53">
            <v>89.233429971008704</v>
          </cell>
          <cell r="N53">
            <v>1566.0003427543161</v>
          </cell>
          <cell r="O53">
            <v>0</v>
          </cell>
          <cell r="P53">
            <v>0</v>
          </cell>
          <cell r="Q53">
            <v>0</v>
          </cell>
          <cell r="R53">
            <v>74.024524071350029</v>
          </cell>
          <cell r="S53">
            <v>74.022893988946166</v>
          </cell>
        </row>
        <row r="54">
          <cell r="B54">
            <v>2050</v>
          </cell>
          <cell r="C54" t="str">
            <v>FuelCell</v>
          </cell>
          <cell r="E54" t="str">
            <v>Standard</v>
          </cell>
          <cell r="F54" t="str">
            <v>car</v>
          </cell>
          <cell r="G54">
            <v>18737.966412363388</v>
          </cell>
          <cell r="H54">
            <v>8.0499648767418677</v>
          </cell>
          <cell r="I54">
            <v>111.0234100599546</v>
          </cell>
          <cell r="J54">
            <v>5.4442193651675297E-2</v>
          </cell>
          <cell r="K54">
            <v>1.830614411971313</v>
          </cell>
          <cell r="L54">
            <v>34.306144119713132</v>
          </cell>
          <cell r="M54">
            <v>89.35257216604316</v>
          </cell>
          <cell r="N54">
            <v>1558.501233398134</v>
          </cell>
          <cell r="O54">
            <v>0</v>
          </cell>
          <cell r="P54">
            <v>0</v>
          </cell>
          <cell r="Q54">
            <v>0</v>
          </cell>
          <cell r="R54">
            <v>74.650056360577011</v>
          </cell>
          <cell r="S54">
            <v>74.657038700929547</v>
          </cell>
        </row>
        <row r="55">
          <cell r="B55">
            <v>2020</v>
          </cell>
          <cell r="C55" t="str">
            <v>FuelCell</v>
          </cell>
          <cell r="E55" t="str">
            <v>Standard</v>
          </cell>
          <cell r="F55" t="str">
            <v>SUV</v>
          </cell>
          <cell r="G55">
            <v>40476</v>
          </cell>
          <cell r="H55">
            <v>10.4</v>
          </cell>
          <cell r="I55">
            <v>153</v>
          </cell>
          <cell r="J55">
            <v>0.24199999999999991</v>
          </cell>
          <cell r="K55">
            <v>1</v>
          </cell>
          <cell r="L55">
            <v>24</v>
          </cell>
          <cell r="M55">
            <v>100</v>
          </cell>
          <cell r="N55">
            <v>2012</v>
          </cell>
          <cell r="O55">
            <v>0</v>
          </cell>
          <cell r="P55">
            <v>0</v>
          </cell>
          <cell r="Q55">
            <v>0</v>
          </cell>
          <cell r="R55">
            <v>59.8</v>
          </cell>
          <cell r="S55">
            <v>59.8</v>
          </cell>
        </row>
        <row r="56">
          <cell r="B56">
            <v>2025</v>
          </cell>
          <cell r="C56" t="str">
            <v>FuelCell</v>
          </cell>
          <cell r="E56" t="str">
            <v>Standard</v>
          </cell>
          <cell r="F56" t="str">
            <v>SUV</v>
          </cell>
          <cell r="G56">
            <v>33646.513925925923</v>
          </cell>
          <cell r="H56">
            <v>9.6277265993265981</v>
          </cell>
          <cell r="I56">
            <v>163.06360942760941</v>
          </cell>
          <cell r="J56">
            <v>0.1150982356902357</v>
          </cell>
          <cell r="K56">
            <v>1.690195286195286</v>
          </cell>
          <cell r="L56">
            <v>32.544700336700338</v>
          </cell>
          <cell r="M56">
            <v>85.917010101010106</v>
          </cell>
          <cell r="N56">
            <v>1893.3031649831651</v>
          </cell>
          <cell r="O56">
            <v>0</v>
          </cell>
          <cell r="P56">
            <v>0</v>
          </cell>
          <cell r="Q56">
            <v>0</v>
          </cell>
          <cell r="R56">
            <v>60.969181144781153</v>
          </cell>
          <cell r="S56">
            <v>60.967429225589228</v>
          </cell>
        </row>
        <row r="57">
          <cell r="B57">
            <v>2030</v>
          </cell>
          <cell r="C57" t="str">
            <v>FuelCell</v>
          </cell>
          <cell r="E57" t="str">
            <v>Standard</v>
          </cell>
          <cell r="F57" t="str">
            <v>SUV</v>
          </cell>
          <cell r="G57">
            <v>33672.429444526781</v>
          </cell>
          <cell r="H57">
            <v>8.9470128006115601</v>
          </cell>
          <cell r="I57">
            <v>165.02847570535971</v>
          </cell>
          <cell r="J57">
            <v>8.2684692309492394E-2</v>
          </cell>
          <cell r="K57">
            <v>1.761160557579351</v>
          </cell>
          <cell r="L57">
            <v>33.426078613384092</v>
          </cell>
          <cell r="M57">
            <v>100.8087162726117</v>
          </cell>
          <cell r="N57">
            <v>1946.790771234897</v>
          </cell>
          <cell r="O57">
            <v>0</v>
          </cell>
          <cell r="P57">
            <v>0</v>
          </cell>
          <cell r="Q57">
            <v>0</v>
          </cell>
          <cell r="R57">
            <v>60.939187734502369</v>
          </cell>
          <cell r="S57">
            <v>60.948919397489803</v>
          </cell>
        </row>
        <row r="58">
          <cell r="B58">
            <v>2035</v>
          </cell>
          <cell r="C58" t="str">
            <v>FuelCell</v>
          </cell>
          <cell r="E58" t="str">
            <v>Standard</v>
          </cell>
          <cell r="F58" t="str">
            <v>SUV</v>
          </cell>
          <cell r="G58">
            <v>31611.893175751211</v>
          </cell>
          <cell r="H58">
            <v>8.6837632617673233</v>
          </cell>
          <cell r="I58">
            <v>163.13888521298679</v>
          </cell>
          <cell r="J58">
            <v>7.3378128636291007E-2</v>
          </cell>
          <cell r="K58">
            <v>1.7714955851148779</v>
          </cell>
          <cell r="L58">
            <v>33.571370553742959</v>
          </cell>
          <cell r="M58">
            <v>105.1262223641881</v>
          </cell>
          <cell r="N58">
            <v>1942.073846083644</v>
          </cell>
          <cell r="O58">
            <v>0</v>
          </cell>
          <cell r="P58">
            <v>0</v>
          </cell>
          <cell r="Q58">
            <v>0</v>
          </cell>
          <cell r="R58">
            <v>61.596965479477063</v>
          </cell>
          <cell r="S58">
            <v>61.589242419402673</v>
          </cell>
        </row>
        <row r="59">
          <cell r="B59">
            <v>2040</v>
          </cell>
          <cell r="C59" t="str">
            <v>FuelCell</v>
          </cell>
          <cell r="E59" t="str">
            <v>Standard</v>
          </cell>
          <cell r="F59" t="str">
            <v>SUV</v>
          </cell>
          <cell r="G59">
            <v>30796.179290534132</v>
          </cell>
          <cell r="H59">
            <v>8.624524538630391</v>
          </cell>
          <cell r="I59">
            <v>163.0743340288881</v>
          </cell>
          <cell r="J59">
            <v>6.4528506002547295E-2</v>
          </cell>
          <cell r="K59">
            <v>1.774196363242188</v>
          </cell>
          <cell r="L59">
            <v>33.603181485596593</v>
          </cell>
          <cell r="M59">
            <v>106.3550039294328</v>
          </cell>
          <cell r="N59">
            <v>1941.07681634644</v>
          </cell>
          <cell r="O59">
            <v>0</v>
          </cell>
          <cell r="P59">
            <v>0</v>
          </cell>
          <cell r="Q59">
            <v>0</v>
          </cell>
          <cell r="R59">
            <v>62.386481667163487</v>
          </cell>
          <cell r="S59">
            <v>62.382354407739619</v>
          </cell>
        </row>
        <row r="60">
          <cell r="B60">
            <v>2045</v>
          </cell>
          <cell r="C60" t="str">
            <v>FuelCell</v>
          </cell>
          <cell r="E60" t="str">
            <v>Standard</v>
          </cell>
          <cell r="F60" t="str">
            <v>SUV</v>
          </cell>
          <cell r="G60">
            <v>29881.064650221841</v>
          </cell>
          <cell r="H60">
            <v>8.5056388939092713</v>
          </cell>
          <cell r="I60">
            <v>160.127038356372</v>
          </cell>
          <cell r="J60">
            <v>6.4052453606804893E-2</v>
          </cell>
          <cell r="K60">
            <v>1.7758947779598071</v>
          </cell>
          <cell r="L60">
            <v>33.628341388618438</v>
          </cell>
          <cell r="M60">
            <v>108.2247920104009</v>
          </cell>
          <cell r="N60">
            <v>1925.613748593483</v>
          </cell>
          <cell r="O60">
            <v>0</v>
          </cell>
          <cell r="P60">
            <v>0</v>
          </cell>
          <cell r="Q60">
            <v>0</v>
          </cell>
          <cell r="R60">
            <v>62.89367023664466</v>
          </cell>
          <cell r="S60">
            <v>62.896780081971521</v>
          </cell>
        </row>
        <row r="61">
          <cell r="B61">
            <v>2050</v>
          </cell>
          <cell r="C61" t="str">
            <v>FuelCell</v>
          </cell>
          <cell r="E61" t="str">
            <v>Standard</v>
          </cell>
          <cell r="F61" t="str">
            <v>SUV</v>
          </cell>
          <cell r="G61">
            <v>29020.32634277521</v>
          </cell>
          <cell r="H61">
            <v>8.4845758422697504</v>
          </cell>
          <cell r="I61">
            <v>160.0854195986706</v>
          </cell>
          <cell r="J61">
            <v>6.3491631812986005E-2</v>
          </cell>
          <cell r="K61">
            <v>1.7760385075356631</v>
          </cell>
          <cell r="L61">
            <v>33.630180974845892</v>
          </cell>
          <cell r="M61">
            <v>108.4325754722591</v>
          </cell>
          <cell r="N61">
            <v>1917.4898214037939</v>
          </cell>
          <cell r="O61">
            <v>0</v>
          </cell>
          <cell r="P61">
            <v>0</v>
          </cell>
          <cell r="Q61">
            <v>0</v>
          </cell>
          <cell r="R61">
            <v>63.449865540777161</v>
          </cell>
          <cell r="S61">
            <v>63.450266804099172</v>
          </cell>
        </row>
        <row r="62">
          <cell r="B62">
            <v>2040</v>
          </cell>
          <cell r="C62" t="str">
            <v>FuelCell</v>
          </cell>
          <cell r="E62" t="str">
            <v>Standard</v>
          </cell>
          <cell r="F62" t="str">
            <v>truck</v>
          </cell>
          <cell r="G62">
            <v>42649</v>
          </cell>
          <cell r="H62">
            <v>8.1</v>
          </cell>
          <cell r="I62">
            <v>113</v>
          </cell>
          <cell r="J62">
            <v>9.1999999999999998E-2</v>
          </cell>
          <cell r="K62">
            <v>1.8</v>
          </cell>
          <cell r="L62">
            <v>34</v>
          </cell>
          <cell r="M62">
            <v>240</v>
          </cell>
          <cell r="N62">
            <v>2711</v>
          </cell>
          <cell r="O62">
            <v>0</v>
          </cell>
          <cell r="P62">
            <v>0</v>
          </cell>
          <cell r="Q62">
            <v>0</v>
          </cell>
          <cell r="R62">
            <v>43.5</v>
          </cell>
          <cell r="S62">
            <v>43.48</v>
          </cell>
        </row>
        <row r="63">
          <cell r="B63">
            <v>2045</v>
          </cell>
          <cell r="C63" t="str">
            <v>FuelCell</v>
          </cell>
          <cell r="E63" t="str">
            <v>Standard</v>
          </cell>
          <cell r="F63" t="str">
            <v>truck</v>
          </cell>
          <cell r="G63">
            <v>41110</v>
          </cell>
          <cell r="H63">
            <v>8.1</v>
          </cell>
          <cell r="I63">
            <v>113</v>
          </cell>
          <cell r="J63">
            <v>9.0999999999999998E-2</v>
          </cell>
          <cell r="K63">
            <v>1.8</v>
          </cell>
          <cell r="L63">
            <v>34</v>
          </cell>
          <cell r="M63">
            <v>240</v>
          </cell>
          <cell r="N63">
            <v>2695</v>
          </cell>
          <cell r="O63">
            <v>0</v>
          </cell>
          <cell r="P63">
            <v>0</v>
          </cell>
          <cell r="Q63">
            <v>0</v>
          </cell>
          <cell r="R63">
            <v>43.9</v>
          </cell>
          <cell r="S63">
            <v>43.9</v>
          </cell>
        </row>
        <row r="64">
          <cell r="B64">
            <v>2050</v>
          </cell>
          <cell r="C64" t="str">
            <v>FuelCell</v>
          </cell>
          <cell r="E64" t="str">
            <v>Standard</v>
          </cell>
          <cell r="F64" t="str">
            <v>truck</v>
          </cell>
          <cell r="G64">
            <v>39571</v>
          </cell>
          <cell r="H64">
            <v>8</v>
          </cell>
          <cell r="I64">
            <v>113</v>
          </cell>
          <cell r="J64">
            <v>0.09</v>
          </cell>
          <cell r="K64">
            <v>1.8</v>
          </cell>
          <cell r="L64">
            <v>34</v>
          </cell>
          <cell r="M64">
            <v>240</v>
          </cell>
          <cell r="N64">
            <v>2680</v>
          </cell>
          <cell r="O64">
            <v>0</v>
          </cell>
          <cell r="P64">
            <v>0</v>
          </cell>
          <cell r="Q64">
            <v>0</v>
          </cell>
          <cell r="R64">
            <v>44.3</v>
          </cell>
          <cell r="S64">
            <v>44.32</v>
          </cell>
        </row>
        <row r="65">
          <cell r="B65">
            <v>2020</v>
          </cell>
          <cell r="C65" t="str">
            <v>Hybrid</v>
          </cell>
          <cell r="E65" t="str">
            <v>Standard</v>
          </cell>
          <cell r="F65" t="str">
            <v>car</v>
          </cell>
          <cell r="G65">
            <v>24948.431767753111</v>
          </cell>
          <cell r="H65">
            <v>9.2989754333854915</v>
          </cell>
          <cell r="I65">
            <v>112.2580643735469</v>
          </cell>
          <cell r="J65">
            <v>4.7280982310976702E-2</v>
          </cell>
          <cell r="K65">
            <v>1.370043139646927</v>
          </cell>
          <cell r="L65">
            <v>28.778789968264071</v>
          </cell>
          <cell r="M65">
            <v>89.829059149052782</v>
          </cell>
          <cell r="N65">
            <v>1577.760619160015</v>
          </cell>
          <cell r="O65">
            <v>0</v>
          </cell>
          <cell r="P65">
            <v>0</v>
          </cell>
          <cell r="Q65">
            <v>0</v>
          </cell>
          <cell r="R65">
            <v>46.481180771032783</v>
          </cell>
          <cell r="S65">
            <v>46.465480370576643</v>
          </cell>
        </row>
        <row r="66">
          <cell r="B66">
            <v>2025</v>
          </cell>
          <cell r="C66" t="str">
            <v>Hybrid</v>
          </cell>
          <cell r="E66" t="str">
            <v>Standard</v>
          </cell>
          <cell r="F66" t="str">
            <v>car</v>
          </cell>
          <cell r="G66">
            <v>23432.3756766263</v>
          </cell>
          <cell r="H66">
            <v>9.1959020998826038</v>
          </cell>
          <cell r="I66">
            <v>112.9957107031432</v>
          </cell>
          <cell r="J66">
            <v>4.6646952954772801E-2</v>
          </cell>
          <cell r="K66">
            <v>1.3755861810640571</v>
          </cell>
          <cell r="L66">
            <v>28.472210929256288</v>
          </cell>
          <cell r="M66">
            <v>91.89372684624766</v>
          </cell>
          <cell r="N66">
            <v>1562.0932499531791</v>
          </cell>
          <cell r="O66">
            <v>0</v>
          </cell>
          <cell r="P66">
            <v>0</v>
          </cell>
          <cell r="Q66">
            <v>0</v>
          </cell>
          <cell r="R66">
            <v>55.760195416527722</v>
          </cell>
          <cell r="S66">
            <v>55.753530379093448</v>
          </cell>
        </row>
        <row r="67">
          <cell r="B67">
            <v>2030</v>
          </cell>
          <cell r="C67" t="str">
            <v>Hybrid</v>
          </cell>
          <cell r="E67" t="str">
            <v>Standard</v>
          </cell>
          <cell r="F67" t="str">
            <v>car</v>
          </cell>
          <cell r="G67">
            <v>23552.689473684211</v>
          </cell>
          <cell r="H67">
            <v>9.0509809284447087</v>
          </cell>
          <cell r="I67">
            <v>112.90525576581901</v>
          </cell>
          <cell r="J67">
            <v>4.9789665878178499E-2</v>
          </cell>
          <cell r="K67">
            <v>1.408186723832052</v>
          </cell>
          <cell r="L67">
            <v>29.580632761679482</v>
          </cell>
          <cell r="M67">
            <v>93.62518480189236</v>
          </cell>
          <cell r="N67">
            <v>1566.803991720875</v>
          </cell>
          <cell r="O67">
            <v>0</v>
          </cell>
          <cell r="P67">
            <v>0</v>
          </cell>
          <cell r="Q67">
            <v>0</v>
          </cell>
          <cell r="R67">
            <v>55.756978119455951</v>
          </cell>
          <cell r="S67">
            <v>55.74221784447073</v>
          </cell>
        </row>
        <row r="68">
          <cell r="B68">
            <v>2035</v>
          </cell>
          <cell r="C68" t="str">
            <v>Hybrid</v>
          </cell>
          <cell r="E68" t="str">
            <v>Standard</v>
          </cell>
          <cell r="F68" t="str">
            <v>car</v>
          </cell>
          <cell r="G68">
            <v>23098.01803711156</v>
          </cell>
          <cell r="H68">
            <v>9.0550297339593122</v>
          </cell>
          <cell r="I68">
            <v>113.74164095685219</v>
          </cell>
          <cell r="J68">
            <v>5.06980728817348E-2</v>
          </cell>
          <cell r="K68">
            <v>1.414993963782696</v>
          </cell>
          <cell r="L68">
            <v>29.285213503241671</v>
          </cell>
          <cell r="M68">
            <v>94.949796557120521</v>
          </cell>
          <cell r="N68">
            <v>1577.506210596915</v>
          </cell>
          <cell r="O68">
            <v>0</v>
          </cell>
          <cell r="P68">
            <v>0</v>
          </cell>
          <cell r="Q68">
            <v>0</v>
          </cell>
          <cell r="R68">
            <v>58.55920411357031</v>
          </cell>
          <cell r="S68">
            <v>58.545369192935389</v>
          </cell>
        </row>
        <row r="69">
          <cell r="B69">
            <v>2040</v>
          </cell>
          <cell r="C69" t="str">
            <v>Hybrid</v>
          </cell>
          <cell r="E69" t="str">
            <v>Standard</v>
          </cell>
          <cell r="F69" t="str">
            <v>car</v>
          </cell>
          <cell r="G69">
            <v>22771.663451180098</v>
          </cell>
          <cell r="H69">
            <v>9.0671873469787485</v>
          </cell>
          <cell r="I69">
            <v>112.7442464009402</v>
          </cell>
          <cell r="J69">
            <v>5.2363505043580401E-2</v>
          </cell>
          <cell r="K69">
            <v>1.464778180393693</v>
          </cell>
          <cell r="L69">
            <v>28.435571932229951</v>
          </cell>
          <cell r="M69">
            <v>94.136360297718142</v>
          </cell>
          <cell r="N69">
            <v>1555.7365830966601</v>
          </cell>
          <cell r="O69">
            <v>0</v>
          </cell>
          <cell r="P69">
            <v>0</v>
          </cell>
          <cell r="Q69">
            <v>0</v>
          </cell>
          <cell r="R69">
            <v>58.213802516893537</v>
          </cell>
          <cell r="S69">
            <v>58.208707031632557</v>
          </cell>
        </row>
        <row r="70">
          <cell r="B70">
            <v>2045</v>
          </cell>
          <cell r="C70" t="str">
            <v>Hybrid</v>
          </cell>
          <cell r="E70" t="str">
            <v>Standard</v>
          </cell>
          <cell r="F70" t="str">
            <v>car</v>
          </cell>
          <cell r="G70">
            <v>22557.95010071565</v>
          </cell>
          <cell r="H70">
            <v>9.0901871837282808</v>
          </cell>
          <cell r="I70">
            <v>112.3653112359367</v>
          </cell>
          <cell r="J70">
            <v>5.2885216907128697E-2</v>
          </cell>
          <cell r="K70">
            <v>1.453146750077789</v>
          </cell>
          <cell r="L70">
            <v>27.85927648494178</v>
          </cell>
          <cell r="M70">
            <v>93.179535889163645</v>
          </cell>
          <cell r="N70">
            <v>1536.6203429245211</v>
          </cell>
          <cell r="O70">
            <v>0</v>
          </cell>
          <cell r="P70">
            <v>0</v>
          </cell>
          <cell r="Q70">
            <v>0</v>
          </cell>
          <cell r="R70">
            <v>59.303856672616803</v>
          </cell>
          <cell r="S70">
            <v>59.32454055647446</v>
          </cell>
        </row>
        <row r="71">
          <cell r="B71">
            <v>2050</v>
          </cell>
          <cell r="C71" t="str">
            <v>Hybrid</v>
          </cell>
          <cell r="E71" t="str">
            <v>Standard</v>
          </cell>
          <cell r="F71" t="str">
            <v>car</v>
          </cell>
          <cell r="G71">
            <v>22489.170325722491</v>
          </cell>
          <cell r="H71">
            <v>9.0893182181063406</v>
          </cell>
          <cell r="I71">
            <v>112.3672760657832</v>
          </cell>
          <cell r="J71">
            <v>5.2888751397094001E-2</v>
          </cell>
          <cell r="K71">
            <v>1.453580552450902</v>
          </cell>
          <cell r="L71">
            <v>27.8699704614402</v>
          </cell>
          <cell r="M71">
            <v>93.194335781574324</v>
          </cell>
          <cell r="N71">
            <v>1535.8463994890631</v>
          </cell>
          <cell r="O71">
            <v>0</v>
          </cell>
          <cell r="P71">
            <v>0</v>
          </cell>
          <cell r="Q71">
            <v>0</v>
          </cell>
          <cell r="R71">
            <v>60.232692000638657</v>
          </cell>
          <cell r="S71">
            <v>60.22470042311992</v>
          </cell>
        </row>
        <row r="72">
          <cell r="B72">
            <v>2020</v>
          </cell>
          <cell r="C72" t="str">
            <v>Hybrid</v>
          </cell>
          <cell r="E72" t="str">
            <v>Standard</v>
          </cell>
          <cell r="F72" t="str">
            <v>SUV</v>
          </cell>
          <cell r="G72">
            <v>33046.648868548182</v>
          </cell>
          <cell r="H72">
            <v>9.3308721078057459</v>
          </cell>
          <cell r="I72">
            <v>130.1359267734554</v>
          </cell>
          <cell r="J72">
            <v>5.6421179760996698E-2</v>
          </cell>
          <cell r="K72">
            <v>1.6</v>
          </cell>
          <cell r="L72">
            <v>17.242715484363082</v>
          </cell>
          <cell r="M72">
            <v>110.20711924739381</v>
          </cell>
          <cell r="N72">
            <v>1662.4737350622929</v>
          </cell>
          <cell r="O72">
            <v>0</v>
          </cell>
          <cell r="P72">
            <v>0</v>
          </cell>
          <cell r="Q72">
            <v>0</v>
          </cell>
          <cell r="R72">
            <v>38.926580218662593</v>
          </cell>
          <cell r="S72">
            <v>38.885633613018058</v>
          </cell>
        </row>
        <row r="73">
          <cell r="B73">
            <v>2025</v>
          </cell>
          <cell r="C73" t="str">
            <v>Hybrid</v>
          </cell>
          <cell r="E73" t="str">
            <v>Standard</v>
          </cell>
          <cell r="F73" t="str">
            <v>SUV</v>
          </cell>
          <cell r="G73">
            <v>31924.793997337529</v>
          </cell>
          <cell r="H73">
            <v>9.2292266731211416</v>
          </cell>
          <cell r="I73">
            <v>129.5033522933559</v>
          </cell>
          <cell r="J73">
            <v>5.5527726007503303E-2</v>
          </cell>
          <cell r="K73">
            <v>1.6</v>
          </cell>
          <cell r="L73">
            <v>17.66443180442938</v>
          </cell>
          <cell r="M73">
            <v>111.59675662592279</v>
          </cell>
          <cell r="N73">
            <v>1655.8919278712331</v>
          </cell>
          <cell r="O73">
            <v>0</v>
          </cell>
          <cell r="P73">
            <v>0</v>
          </cell>
          <cell r="Q73">
            <v>0</v>
          </cell>
          <cell r="R73">
            <v>46.420544596393562</v>
          </cell>
          <cell r="S73">
            <v>46.417351083141718</v>
          </cell>
        </row>
        <row r="74">
          <cell r="B74">
            <v>2030</v>
          </cell>
          <cell r="C74" t="str">
            <v>Hybrid</v>
          </cell>
          <cell r="E74" t="str">
            <v>Standard</v>
          </cell>
          <cell r="F74" t="str">
            <v>SUV</v>
          </cell>
          <cell r="G74">
            <v>31727.91869918699</v>
          </cell>
          <cell r="H74">
            <v>9.2277071643955875</v>
          </cell>
          <cell r="I74">
            <v>129.23084850566809</v>
          </cell>
          <cell r="J74">
            <v>5.9565517767853703E-2</v>
          </cell>
          <cell r="K74">
            <v>1.6</v>
          </cell>
          <cell r="L74">
            <v>17.846100996221232</v>
          </cell>
          <cell r="M74">
            <v>111.6346043742128</v>
          </cell>
          <cell r="N74">
            <v>1653.51853124165</v>
          </cell>
          <cell r="O74">
            <v>0</v>
          </cell>
          <cell r="P74">
            <v>0</v>
          </cell>
          <cell r="Q74">
            <v>0</v>
          </cell>
          <cell r="R74">
            <v>46.424134508950722</v>
          </cell>
          <cell r="S74">
            <v>46.447788465208589</v>
          </cell>
        </row>
        <row r="75">
          <cell r="B75">
            <v>2035</v>
          </cell>
          <cell r="C75" t="str">
            <v>Hybrid</v>
          </cell>
          <cell r="E75" t="str">
            <v>Standard</v>
          </cell>
          <cell r="F75" t="str">
            <v>SUV</v>
          </cell>
          <cell r="G75">
            <v>26962.25388445217</v>
          </cell>
          <cell r="H75">
            <v>8.4060413673271643</v>
          </cell>
          <cell r="I75">
            <v>155.7454973769506</v>
          </cell>
          <cell r="J75">
            <v>6.1447956694623503E-2</v>
          </cell>
          <cell r="K75">
            <v>1.785706886757777</v>
          </cell>
          <cell r="L75">
            <v>28.438383399605708</v>
          </cell>
          <cell r="M75">
            <v>121.1406422294249</v>
          </cell>
          <cell r="N75">
            <v>1663.922895712901</v>
          </cell>
          <cell r="O75">
            <v>0</v>
          </cell>
          <cell r="P75">
            <v>0</v>
          </cell>
          <cell r="Q75">
            <v>0</v>
          </cell>
          <cell r="R75">
            <v>48.04031643666255</v>
          </cell>
          <cell r="S75">
            <v>48.049239315668117</v>
          </cell>
        </row>
        <row r="76">
          <cell r="B76">
            <v>2040</v>
          </cell>
          <cell r="C76" t="str">
            <v>Hybrid</v>
          </cell>
          <cell r="E76" t="str">
            <v>Standard</v>
          </cell>
          <cell r="F76" t="str">
            <v>SUV</v>
          </cell>
          <cell r="G76">
            <v>26407.389637399399</v>
          </cell>
          <cell r="H76">
            <v>8.0976308888687942</v>
          </cell>
          <cell r="I76">
            <v>160.76770051541729</v>
          </cell>
          <cell r="J76">
            <v>6.3299846279048694E-2</v>
          </cell>
          <cell r="K76">
            <v>1.8497061217108239</v>
          </cell>
          <cell r="L76">
            <v>34.83235373903608</v>
          </cell>
          <cell r="M76">
            <v>124.988244868433</v>
          </cell>
          <cell r="N76">
            <v>1713.3410796636219</v>
          </cell>
          <cell r="O76">
            <v>0</v>
          </cell>
          <cell r="P76">
            <v>0</v>
          </cell>
          <cell r="Q76">
            <v>0</v>
          </cell>
          <cell r="R76">
            <v>48.067619133737217</v>
          </cell>
          <cell r="S76">
            <v>48.101662898996302</v>
          </cell>
        </row>
        <row r="77">
          <cell r="B77">
            <v>2045</v>
          </cell>
          <cell r="C77" t="str">
            <v>Hybrid</v>
          </cell>
          <cell r="E77" t="str">
            <v>Standard</v>
          </cell>
          <cell r="F77" t="str">
            <v>SUV</v>
          </cell>
          <cell r="G77">
            <v>25210.326818732548</v>
          </cell>
          <cell r="H77">
            <v>7.8645340567876527</v>
          </cell>
          <cell r="I77">
            <v>149.5095875256809</v>
          </cell>
          <cell r="J77">
            <v>6.4000000000000001E-2</v>
          </cell>
          <cell r="K77">
            <v>1.8800242322077649</v>
          </cell>
          <cell r="L77">
            <v>34.933414107359219</v>
          </cell>
          <cell r="M77">
            <v>129.2625243639045</v>
          </cell>
          <cell r="N77">
            <v>1668.902781436022</v>
          </cell>
          <cell r="O77">
            <v>0</v>
          </cell>
          <cell r="P77">
            <v>0</v>
          </cell>
          <cell r="Q77">
            <v>0</v>
          </cell>
          <cell r="R77">
            <v>48.997948164146869</v>
          </cell>
          <cell r="S77">
            <v>48.976616446294052</v>
          </cell>
        </row>
        <row r="78">
          <cell r="B78">
            <v>2050</v>
          </cell>
          <cell r="C78" t="str">
            <v>Hybrid</v>
          </cell>
          <cell r="E78" t="str">
            <v>Standard</v>
          </cell>
          <cell r="F78" t="str">
            <v>SUV</v>
          </cell>
          <cell r="G78">
            <v>25133.088291808112</v>
          </cell>
          <cell r="H78">
            <v>7.8648754243258816</v>
          </cell>
          <cell r="I78">
            <v>149.47790302952669</v>
          </cell>
          <cell r="J78">
            <v>6.3340293345289095E-2</v>
          </cell>
          <cell r="K78">
            <v>1.879910971626209</v>
          </cell>
          <cell r="L78">
            <v>34.93303657208736</v>
          </cell>
          <cell r="M78">
            <v>129.259078972651</v>
          </cell>
          <cell r="N78">
            <v>1667.9763658489719</v>
          </cell>
          <cell r="O78">
            <v>0</v>
          </cell>
          <cell r="P78">
            <v>0</v>
          </cell>
          <cell r="Q78">
            <v>0</v>
          </cell>
          <cell r="R78">
            <v>49.697911996413247</v>
          </cell>
          <cell r="S78">
            <v>49.701106129507458</v>
          </cell>
        </row>
        <row r="79">
          <cell r="B79">
            <v>2020</v>
          </cell>
          <cell r="C79" t="str">
            <v>Hybrid</v>
          </cell>
          <cell r="E79" t="str">
            <v>Standard</v>
          </cell>
          <cell r="F79" t="str">
            <v>truck</v>
          </cell>
          <cell r="G79">
            <v>30095</v>
          </cell>
          <cell r="H79">
            <v>10.5</v>
          </cell>
          <cell r="I79">
            <v>131</v>
          </cell>
          <cell r="J79">
            <v>5.0999999999999997E-2</v>
          </cell>
          <cell r="K79">
            <v>1.3</v>
          </cell>
          <cell r="L79">
            <v>27</v>
          </cell>
          <cell r="M79">
            <v>72</v>
          </cell>
          <cell r="N79">
            <v>1641</v>
          </cell>
          <cell r="O79">
            <v>0</v>
          </cell>
          <cell r="P79">
            <v>0</v>
          </cell>
          <cell r="Q79">
            <v>0</v>
          </cell>
          <cell r="R79">
            <v>42.4</v>
          </cell>
          <cell r="S79">
            <v>42.4</v>
          </cell>
        </row>
        <row r="80">
          <cell r="B80">
            <v>2025</v>
          </cell>
          <cell r="C80" t="str">
            <v>Hybrid</v>
          </cell>
          <cell r="E80" t="str">
            <v>Standard</v>
          </cell>
          <cell r="F80" t="str">
            <v>truck</v>
          </cell>
          <cell r="G80">
            <v>28924</v>
          </cell>
          <cell r="H80">
            <v>10.4</v>
          </cell>
          <cell r="I80">
            <v>131</v>
          </cell>
          <cell r="J80">
            <v>5.0999999999999997E-2</v>
          </cell>
          <cell r="K80">
            <v>1.3</v>
          </cell>
          <cell r="L80">
            <v>27</v>
          </cell>
          <cell r="M80">
            <v>73</v>
          </cell>
          <cell r="N80">
            <v>1616</v>
          </cell>
          <cell r="O80">
            <v>0</v>
          </cell>
          <cell r="P80">
            <v>0</v>
          </cell>
          <cell r="Q80">
            <v>0</v>
          </cell>
          <cell r="R80">
            <v>50.9</v>
          </cell>
          <cell r="S80">
            <v>50.87</v>
          </cell>
        </row>
        <row r="81">
          <cell r="B81">
            <v>2030</v>
          </cell>
          <cell r="C81" t="str">
            <v>Hybrid</v>
          </cell>
          <cell r="E81" t="str">
            <v>Standard</v>
          </cell>
          <cell r="F81" t="str">
            <v>truck</v>
          </cell>
          <cell r="G81">
            <v>28654</v>
          </cell>
          <cell r="H81">
            <v>10.4</v>
          </cell>
          <cell r="I81">
            <v>131</v>
          </cell>
          <cell r="J81">
            <v>5.3999999999999999E-2</v>
          </cell>
          <cell r="K81">
            <v>1.3</v>
          </cell>
          <cell r="L81">
            <v>27</v>
          </cell>
          <cell r="M81">
            <v>73</v>
          </cell>
          <cell r="N81">
            <v>1607</v>
          </cell>
          <cell r="O81">
            <v>0</v>
          </cell>
          <cell r="P81">
            <v>0</v>
          </cell>
          <cell r="Q81">
            <v>0</v>
          </cell>
          <cell r="R81">
            <v>51</v>
          </cell>
          <cell r="S81">
            <v>50.98</v>
          </cell>
        </row>
        <row r="82">
          <cell r="B82">
            <v>2035</v>
          </cell>
          <cell r="C82" t="str">
            <v>Hybrid</v>
          </cell>
          <cell r="E82" t="str">
            <v>Standard</v>
          </cell>
          <cell r="F82" t="str">
            <v>truck</v>
          </cell>
          <cell r="G82">
            <v>28536</v>
          </cell>
          <cell r="H82">
            <v>10.4</v>
          </cell>
          <cell r="I82">
            <v>131</v>
          </cell>
          <cell r="J82">
            <v>5.5E-2</v>
          </cell>
          <cell r="K82">
            <v>1.3</v>
          </cell>
          <cell r="L82">
            <v>27</v>
          </cell>
          <cell r="M82">
            <v>73</v>
          </cell>
          <cell r="N82">
            <v>1605</v>
          </cell>
          <cell r="O82">
            <v>0</v>
          </cell>
          <cell r="P82">
            <v>0</v>
          </cell>
          <cell r="Q82">
            <v>0</v>
          </cell>
          <cell r="R82">
            <v>53.5</v>
          </cell>
          <cell r="S82">
            <v>53.52</v>
          </cell>
        </row>
        <row r="83">
          <cell r="B83">
            <v>2040</v>
          </cell>
          <cell r="C83" t="str">
            <v>Hybrid</v>
          </cell>
          <cell r="E83" t="str">
            <v>Standard</v>
          </cell>
          <cell r="F83" t="str">
            <v>truck</v>
          </cell>
          <cell r="G83">
            <v>28417</v>
          </cell>
          <cell r="H83">
            <v>10.4</v>
          </cell>
          <cell r="I83">
            <v>131</v>
          </cell>
          <cell r="J83">
            <v>5.6000000000000001E-2</v>
          </cell>
          <cell r="K83">
            <v>1.3</v>
          </cell>
          <cell r="L83">
            <v>27</v>
          </cell>
          <cell r="M83">
            <v>73</v>
          </cell>
          <cell r="N83">
            <v>1604</v>
          </cell>
          <cell r="O83">
            <v>0</v>
          </cell>
          <cell r="P83">
            <v>0</v>
          </cell>
          <cell r="Q83">
            <v>0</v>
          </cell>
          <cell r="R83">
            <v>54.4</v>
          </cell>
          <cell r="S83">
            <v>54.37</v>
          </cell>
        </row>
        <row r="84">
          <cell r="B84">
            <v>2045</v>
          </cell>
          <cell r="C84" t="str">
            <v>Hybrid</v>
          </cell>
          <cell r="E84" t="str">
            <v>Standard</v>
          </cell>
          <cell r="F84" t="str">
            <v>truck</v>
          </cell>
          <cell r="G84">
            <v>28349</v>
          </cell>
          <cell r="H84">
            <v>10.4</v>
          </cell>
          <cell r="I84">
            <v>131</v>
          </cell>
          <cell r="J84">
            <v>5.7000000000000002E-2</v>
          </cell>
          <cell r="K84">
            <v>1.3</v>
          </cell>
          <cell r="L84">
            <v>27</v>
          </cell>
          <cell r="M84">
            <v>73</v>
          </cell>
          <cell r="N84">
            <v>1603</v>
          </cell>
          <cell r="O84">
            <v>0</v>
          </cell>
          <cell r="P84">
            <v>0</v>
          </cell>
          <cell r="Q84">
            <v>0</v>
          </cell>
          <cell r="R84">
            <v>55.2</v>
          </cell>
          <cell r="S84">
            <v>55.22</v>
          </cell>
        </row>
        <row r="85">
          <cell r="B85">
            <v>2050</v>
          </cell>
          <cell r="C85" t="str">
            <v>Hybrid</v>
          </cell>
          <cell r="E85" t="str">
            <v>Standard</v>
          </cell>
          <cell r="F85" t="str">
            <v>truck</v>
          </cell>
          <cell r="G85">
            <v>28281</v>
          </cell>
          <cell r="H85">
            <v>10.4</v>
          </cell>
          <cell r="I85">
            <v>131</v>
          </cell>
          <cell r="J85">
            <v>5.6000000000000001E-2</v>
          </cell>
          <cell r="K85">
            <v>1.3</v>
          </cell>
          <cell r="L85">
            <v>27</v>
          </cell>
          <cell r="M85">
            <v>73</v>
          </cell>
          <cell r="N85">
            <v>1602</v>
          </cell>
          <cell r="O85">
            <v>0</v>
          </cell>
          <cell r="P85">
            <v>0</v>
          </cell>
          <cell r="Q85">
            <v>0</v>
          </cell>
          <cell r="R85">
            <v>56.1</v>
          </cell>
          <cell r="S85">
            <v>56.069999999999993</v>
          </cell>
        </row>
        <row r="86">
          <cell r="B86">
            <v>2025</v>
          </cell>
          <cell r="C86" t="str">
            <v>PHEV</v>
          </cell>
          <cell r="E86" t="str">
            <v>Standard</v>
          </cell>
          <cell r="F86" t="str">
            <v>car</v>
          </cell>
          <cell r="G86">
            <v>27436</v>
          </cell>
          <cell r="H86">
            <v>7.4</v>
          </cell>
          <cell r="I86">
            <v>108</v>
          </cell>
          <cell r="J86">
            <v>4.2000000000000003E-2</v>
          </cell>
          <cell r="K86">
            <v>17.100000000000001</v>
          </cell>
          <cell r="L86">
            <v>111</v>
          </cell>
          <cell r="M86">
            <v>63</v>
          </cell>
          <cell r="N86">
            <v>1672</v>
          </cell>
          <cell r="O86">
            <v>48</v>
          </cell>
          <cell r="P86">
            <v>0.28899999999999998</v>
          </cell>
          <cell r="Q86">
            <v>0.7</v>
          </cell>
          <cell r="R86">
            <v>96.587519031141866</v>
          </cell>
          <cell r="S86">
            <v>49.79</v>
          </cell>
        </row>
        <row r="87">
          <cell r="B87">
            <v>2030</v>
          </cell>
          <cell r="C87" t="str">
            <v>PHEV</v>
          </cell>
          <cell r="E87" t="str">
            <v>Standard</v>
          </cell>
          <cell r="F87" t="str">
            <v>car</v>
          </cell>
          <cell r="G87">
            <v>27005.96228402534</v>
          </cell>
          <cell r="H87">
            <v>7.3340041190435006</v>
          </cell>
          <cell r="I87">
            <v>112.6901441665226</v>
          </cell>
          <cell r="J87">
            <v>4.5350102976087499E-2</v>
          </cell>
          <cell r="K87">
            <v>17.234004119043501</v>
          </cell>
          <cell r="L87">
            <v>109.659958809565</v>
          </cell>
          <cell r="M87">
            <v>71.040247142610085</v>
          </cell>
          <cell r="N87">
            <v>1663.452780354364</v>
          </cell>
          <cell r="O87">
            <v>45.649897023912473</v>
          </cell>
          <cell r="P87">
            <v>0.30813080321348268</v>
          </cell>
          <cell r="Q87">
            <v>0.67319917619129965</v>
          </cell>
          <cell r="R87">
            <v>89.708526220330725</v>
          </cell>
          <cell r="S87">
            <v>49.141447482195353</v>
          </cell>
        </row>
        <row r="88">
          <cell r="B88">
            <v>2035</v>
          </cell>
          <cell r="C88" t="str">
            <v>PHEV</v>
          </cell>
          <cell r="E88" t="str">
            <v>Standard</v>
          </cell>
          <cell r="F88" t="str">
            <v>car</v>
          </cell>
          <cell r="G88">
            <v>26986</v>
          </cell>
          <cell r="H88">
            <v>7.3</v>
          </cell>
          <cell r="I88">
            <v>115</v>
          </cell>
          <cell r="J88">
            <v>4.8000000000000001E-2</v>
          </cell>
          <cell r="K88">
            <v>17.3</v>
          </cell>
          <cell r="L88">
            <v>109</v>
          </cell>
          <cell r="M88">
            <v>75</v>
          </cell>
          <cell r="N88">
            <v>1694</v>
          </cell>
          <cell r="O88">
            <v>44</v>
          </cell>
          <cell r="P88">
            <v>0.32</v>
          </cell>
          <cell r="Q88">
            <v>0.66</v>
          </cell>
          <cell r="R88">
            <v>86.805675000000008</v>
          </cell>
          <cell r="S88">
            <v>50.819999999999993</v>
          </cell>
        </row>
        <row r="89">
          <cell r="B89">
            <v>2040</v>
          </cell>
          <cell r="C89" t="str">
            <v>PHEV</v>
          </cell>
          <cell r="E89" t="str">
            <v>Standard</v>
          </cell>
          <cell r="F89" t="str">
            <v>car</v>
          </cell>
          <cell r="G89">
            <v>26609</v>
          </cell>
          <cell r="H89">
            <v>7.3</v>
          </cell>
          <cell r="I89">
            <v>115</v>
          </cell>
          <cell r="J89">
            <v>4.8000000000000001E-2</v>
          </cell>
          <cell r="K89">
            <v>17.3</v>
          </cell>
          <cell r="L89">
            <v>109</v>
          </cell>
          <cell r="M89">
            <v>75</v>
          </cell>
          <cell r="N89">
            <v>1686</v>
          </cell>
          <cell r="O89">
            <v>44</v>
          </cell>
          <cell r="P89">
            <v>0.32</v>
          </cell>
          <cell r="Q89">
            <v>0.66</v>
          </cell>
          <cell r="R89">
            <v>87.104875000000007</v>
          </cell>
          <cell r="S89">
            <v>51.7</v>
          </cell>
        </row>
        <row r="90">
          <cell r="B90">
            <v>2020</v>
          </cell>
          <cell r="C90" t="str">
            <v>PHEV</v>
          </cell>
          <cell r="E90" t="str">
            <v>Standard</v>
          </cell>
          <cell r="F90" t="str">
            <v>SUV</v>
          </cell>
          <cell r="G90">
            <v>34082.071857520023</v>
          </cell>
          <cell r="H90">
            <v>7.0014064527677098</v>
          </cell>
          <cell r="I90">
            <v>171.19714950552651</v>
          </cell>
          <cell r="J90">
            <v>5.2730111424352202E-2</v>
          </cell>
          <cell r="K90">
            <v>17.3</v>
          </cell>
          <cell r="L90">
            <v>109</v>
          </cell>
          <cell r="M90">
            <v>73</v>
          </cell>
          <cell r="N90">
            <v>2077.682216852374</v>
          </cell>
          <cell r="O90">
            <v>36.593184767530317</v>
          </cell>
          <cell r="P90">
            <v>0.38523122566787488</v>
          </cell>
          <cell r="Q90">
            <v>0.62604832863471616</v>
          </cell>
          <cell r="R90">
            <v>67.995641510570138</v>
          </cell>
          <cell r="S90">
            <v>35.332713787085517</v>
          </cell>
        </row>
        <row r="91">
          <cell r="B91">
            <v>2025</v>
          </cell>
          <cell r="C91" t="str">
            <v>PHEV</v>
          </cell>
          <cell r="E91" t="str">
            <v>Standard</v>
          </cell>
          <cell r="F91" t="str">
            <v>SUV</v>
          </cell>
          <cell r="G91">
            <v>30132.39298917522</v>
          </cell>
          <cell r="H91">
            <v>6.9623780877224446</v>
          </cell>
          <cell r="I91">
            <v>170.02352219453181</v>
          </cell>
          <cell r="J91">
            <v>5.4711834733188101E-2</v>
          </cell>
          <cell r="K91">
            <v>17.682785915895892</v>
          </cell>
          <cell r="L91">
            <v>110.1282111205352</v>
          </cell>
          <cell r="M91">
            <v>75.034883884914407</v>
          </cell>
          <cell r="N91">
            <v>2063.739792207688</v>
          </cell>
          <cell r="O91">
            <v>38.12645231998485</v>
          </cell>
          <cell r="P91">
            <v>0.38839297708724091</v>
          </cell>
          <cell r="Q91">
            <v>0.62595044735585592</v>
          </cell>
          <cell r="R91">
            <v>69.801841381052114</v>
          </cell>
          <cell r="S91">
            <v>41.367215454074753</v>
          </cell>
        </row>
        <row r="92">
          <cell r="B92">
            <v>2030</v>
          </cell>
          <cell r="C92" t="str">
            <v>PHEV</v>
          </cell>
          <cell r="E92" t="str">
            <v>Standard</v>
          </cell>
          <cell r="F92" t="str">
            <v>SUV</v>
          </cell>
          <cell r="G92">
            <v>27925.8395154805</v>
          </cell>
          <cell r="H92">
            <v>6.2454119585107861</v>
          </cell>
          <cell r="I92">
            <v>166.71031250256439</v>
          </cell>
          <cell r="J92">
            <v>5.3849044111009901E-2</v>
          </cell>
          <cell r="K92">
            <v>21.83258449037033</v>
          </cell>
          <cell r="L92">
            <v>122.3591963926705</v>
          </cell>
          <cell r="M92">
            <v>74.419073057449765</v>
          </cell>
          <cell r="N92">
            <v>1912.650216841864</v>
          </cell>
          <cell r="O92">
            <v>59.208287687813367</v>
          </cell>
          <cell r="P92">
            <v>0.36678549221256651</v>
          </cell>
          <cell r="Q92">
            <v>0.6960446105462692</v>
          </cell>
          <cell r="R92">
            <v>76.036245149162667</v>
          </cell>
          <cell r="S92">
            <v>39.693870324667863</v>
          </cell>
        </row>
        <row r="93">
          <cell r="B93">
            <v>2035</v>
          </cell>
          <cell r="C93" t="str">
            <v>PHEV</v>
          </cell>
          <cell r="E93" t="str">
            <v>Standard</v>
          </cell>
          <cell r="F93" t="str">
            <v>SUV</v>
          </cell>
          <cell r="G93">
            <v>27395.554888124319</v>
          </cell>
          <cell r="H93">
            <v>6.1869527765965566</v>
          </cell>
          <cell r="I93">
            <v>166.7702704979863</v>
          </cell>
          <cell r="J93">
            <v>5.4736554647254299E-2</v>
          </cell>
          <cell r="K93">
            <v>22.076324462775681</v>
          </cell>
          <cell r="L93">
            <v>123.0775878902862</v>
          </cell>
          <cell r="M93">
            <v>74.354939272017546</v>
          </cell>
          <cell r="N93">
            <v>1895.4003744883989</v>
          </cell>
          <cell r="O93">
            <v>60.581612798027052</v>
          </cell>
          <cell r="P93">
            <v>0.36540226774631918</v>
          </cell>
          <cell r="Q93">
            <v>0.70009574334163005</v>
          </cell>
          <cell r="R93">
            <v>77.006326439399828</v>
          </cell>
          <cell r="S93">
            <v>41.411050807707447</v>
          </cell>
        </row>
        <row r="94">
          <cell r="B94">
            <v>2040</v>
          </cell>
          <cell r="C94" t="str">
            <v>PHEV</v>
          </cell>
          <cell r="E94" t="str">
            <v>Standard</v>
          </cell>
          <cell r="F94" t="str">
            <v>SUV</v>
          </cell>
          <cell r="G94">
            <v>26969.590887129889</v>
          </cell>
          <cell r="H94">
            <v>6.1712013408822726</v>
          </cell>
          <cell r="I94">
            <v>166.76635333646789</v>
          </cell>
          <cell r="J94">
            <v>5.4769692589267997E-2</v>
          </cell>
          <cell r="K94">
            <v>22.090773403589761</v>
          </cell>
          <cell r="L94">
            <v>123.12017424215929</v>
          </cell>
          <cell r="M94">
            <v>74.354377879587432</v>
          </cell>
          <cell r="N94">
            <v>1888.5070340621919</v>
          </cell>
          <cell r="O94">
            <v>60.6482761657917</v>
          </cell>
          <cell r="P94">
            <v>0.36478225040769202</v>
          </cell>
          <cell r="Q94">
            <v>0.70029853800828734</v>
          </cell>
          <cell r="R94">
            <v>77.330260221591317</v>
          </cell>
          <cell r="S94">
            <v>42.091105088021301</v>
          </cell>
        </row>
        <row r="95">
          <cell r="B95">
            <v>2045</v>
          </cell>
          <cell r="C95" t="str">
            <v>PHEV</v>
          </cell>
          <cell r="E95" t="str">
            <v>Standard</v>
          </cell>
          <cell r="F95" t="str">
            <v>SUV</v>
          </cell>
          <cell r="G95">
            <v>26700.56241926604</v>
          </cell>
          <cell r="H95">
            <v>6.1439555713486129</v>
          </cell>
          <cell r="I95">
            <v>165.45502918241951</v>
          </cell>
          <cell r="J95">
            <v>5.4750946693853698E-2</v>
          </cell>
          <cell r="K95">
            <v>22.215622621827261</v>
          </cell>
          <cell r="L95">
            <v>123.48815088538559</v>
          </cell>
          <cell r="M95">
            <v>74.345571089349903</v>
          </cell>
          <cell r="N95">
            <v>1879.6548696589771</v>
          </cell>
          <cell r="O95">
            <v>61.331680654198621</v>
          </cell>
          <cell r="P95">
            <v>0.3642111642008653</v>
          </cell>
          <cell r="Q95">
            <v>0.70238999974073624</v>
          </cell>
          <cell r="R95">
            <v>77.695145613730389</v>
          </cell>
          <cell r="S95">
            <v>42.621548078932079</v>
          </cell>
        </row>
        <row r="96">
          <cell r="B96">
            <v>2050</v>
          </cell>
          <cell r="C96" t="str">
            <v>PHEV</v>
          </cell>
          <cell r="E96" t="str">
            <v>Standard</v>
          </cell>
          <cell r="F96" t="str">
            <v>SUV</v>
          </cell>
          <cell r="G96">
            <v>26471.12214905618</v>
          </cell>
          <cell r="H96">
            <v>6.1387287288752868</v>
          </cell>
          <cell r="I96">
            <v>165.45233877137181</v>
          </cell>
          <cell r="J96">
            <v>5.4055488856108502E-2</v>
          </cell>
          <cell r="K96">
            <v>22.2215187464083</v>
          </cell>
          <cell r="L96">
            <v>123.5055289367823</v>
          </cell>
          <cell r="M96">
            <v>74.345607048342046</v>
          </cell>
          <cell r="N96">
            <v>1875.257378321297</v>
          </cell>
          <cell r="O96">
            <v>61.358632352241408</v>
          </cell>
          <cell r="P96">
            <v>0.36381448138536371</v>
          </cell>
          <cell r="Q96">
            <v>0.70246950025439336</v>
          </cell>
          <cell r="R96">
            <v>77.971028774006029</v>
          </cell>
          <cell r="S96">
            <v>43.297181230531599</v>
          </cell>
        </row>
        <row r="97">
          <cell r="B97">
            <v>2025</v>
          </cell>
          <cell r="C97" t="str">
            <v>PHEV</v>
          </cell>
          <cell r="E97" t="str">
            <v>Standard</v>
          </cell>
          <cell r="F97" t="str">
            <v>truck</v>
          </cell>
          <cell r="G97">
            <v>32914</v>
          </cell>
          <cell r="H97">
            <v>7.7</v>
          </cell>
          <cell r="I97">
            <v>126</v>
          </cell>
          <cell r="J97">
            <v>6.5000000000000002E-2</v>
          </cell>
          <cell r="K97">
            <v>17.3</v>
          </cell>
          <cell r="L97">
            <v>109</v>
          </cell>
          <cell r="M97">
            <v>80</v>
          </cell>
          <cell r="N97">
            <v>2477</v>
          </cell>
          <cell r="O97">
            <v>30</v>
          </cell>
          <cell r="P97">
            <v>0.46700000000000003</v>
          </cell>
          <cell r="Q97">
            <v>0.56000000000000005</v>
          </cell>
          <cell r="R97">
            <v>56.544726338329767</v>
          </cell>
          <cell r="S97">
            <v>36.64</v>
          </cell>
        </row>
        <row r="98">
          <cell r="B98">
            <v>2030</v>
          </cell>
          <cell r="C98" t="str">
            <v>PHEV</v>
          </cell>
          <cell r="E98" t="str">
            <v>Standard</v>
          </cell>
          <cell r="F98" t="str">
            <v>truck</v>
          </cell>
          <cell r="G98">
            <v>31756</v>
          </cell>
          <cell r="H98">
            <v>7.6</v>
          </cell>
          <cell r="I98">
            <v>126</v>
          </cell>
          <cell r="J98">
            <v>6.6000000000000003E-2</v>
          </cell>
          <cell r="K98">
            <v>17.3</v>
          </cell>
          <cell r="L98">
            <v>109</v>
          </cell>
          <cell r="M98">
            <v>80</v>
          </cell>
          <cell r="N98">
            <v>2379</v>
          </cell>
          <cell r="O98">
            <v>31</v>
          </cell>
          <cell r="P98">
            <v>0.45900000000000007</v>
          </cell>
          <cell r="Q98">
            <v>0.56000000000000005</v>
          </cell>
          <cell r="R98">
            <v>57.478068845315903</v>
          </cell>
          <cell r="S98">
            <v>37.159999999999997</v>
          </cell>
        </row>
        <row r="99">
          <cell r="B99">
            <v>2035</v>
          </cell>
          <cell r="C99" t="str">
            <v>PHEV</v>
          </cell>
          <cell r="E99" t="str">
            <v>Standard</v>
          </cell>
          <cell r="F99" t="str">
            <v>truck</v>
          </cell>
          <cell r="G99">
            <v>31378</v>
          </cell>
          <cell r="H99">
            <v>7.5999999999999988</v>
          </cell>
          <cell r="I99">
            <v>126</v>
          </cell>
          <cell r="J99">
            <v>6.7000000000000004E-2</v>
          </cell>
          <cell r="K99">
            <v>17.3</v>
          </cell>
          <cell r="L99">
            <v>109</v>
          </cell>
          <cell r="M99">
            <v>80</v>
          </cell>
          <cell r="N99">
            <v>2365</v>
          </cell>
          <cell r="O99">
            <v>31</v>
          </cell>
          <cell r="P99">
            <v>0.45799999999999991</v>
          </cell>
          <cell r="Q99">
            <v>0.56000000000000005</v>
          </cell>
          <cell r="R99">
            <v>58.408267248908317</v>
          </cell>
          <cell r="S99">
            <v>39.07</v>
          </cell>
        </row>
        <row r="100">
          <cell r="B100">
            <v>2040</v>
          </cell>
          <cell r="C100" t="str">
            <v>PHEV</v>
          </cell>
          <cell r="E100" t="str">
            <v>Standard</v>
          </cell>
          <cell r="F100" t="str">
            <v>truck</v>
          </cell>
          <cell r="G100">
            <v>31001</v>
          </cell>
          <cell r="H100">
            <v>7.6</v>
          </cell>
          <cell r="I100">
            <v>126</v>
          </cell>
          <cell r="J100">
            <v>6.7000000000000004E-2</v>
          </cell>
          <cell r="K100">
            <v>17.3</v>
          </cell>
          <cell r="L100">
            <v>109</v>
          </cell>
          <cell r="M100">
            <v>80</v>
          </cell>
          <cell r="N100">
            <v>2356</v>
          </cell>
          <cell r="O100">
            <v>31</v>
          </cell>
          <cell r="P100">
            <v>0.45700000000000002</v>
          </cell>
          <cell r="Q100">
            <v>0.56000000000000005</v>
          </cell>
          <cell r="R100">
            <v>58.793258643326041</v>
          </cell>
          <cell r="S100">
            <v>39.740000000000009</v>
          </cell>
        </row>
        <row r="101">
          <cell r="B101">
            <v>2045</v>
          </cell>
          <cell r="C101" t="str">
            <v>PHEV</v>
          </cell>
          <cell r="E101" t="str">
            <v>Standard</v>
          </cell>
          <cell r="F101" t="str">
            <v>truck</v>
          </cell>
          <cell r="G101">
            <v>30797</v>
          </cell>
          <cell r="H101">
            <v>7.6</v>
          </cell>
          <cell r="I101">
            <v>126</v>
          </cell>
          <cell r="J101">
            <v>6.7000000000000004E-2</v>
          </cell>
          <cell r="K101">
            <v>17.3</v>
          </cell>
          <cell r="L101">
            <v>109</v>
          </cell>
          <cell r="M101">
            <v>80</v>
          </cell>
          <cell r="N101">
            <v>2349</v>
          </cell>
          <cell r="O101">
            <v>31</v>
          </cell>
          <cell r="P101">
            <v>0.45700000000000002</v>
          </cell>
          <cell r="Q101">
            <v>0.56000000000000005</v>
          </cell>
          <cell r="R101">
            <v>59.079258643326035</v>
          </cell>
          <cell r="S101">
            <v>40.39</v>
          </cell>
        </row>
        <row r="102">
          <cell r="B102">
            <v>2050</v>
          </cell>
          <cell r="C102" t="str">
            <v>PHEV</v>
          </cell>
          <cell r="E102" t="str">
            <v>Standard</v>
          </cell>
          <cell r="F102" t="str">
            <v>truck</v>
          </cell>
          <cell r="G102">
            <v>30593</v>
          </cell>
          <cell r="H102">
            <v>7.6</v>
          </cell>
          <cell r="I102">
            <v>126</v>
          </cell>
          <cell r="J102">
            <v>6.7000000000000004E-2</v>
          </cell>
          <cell r="K102">
            <v>17.3</v>
          </cell>
          <cell r="L102">
            <v>109</v>
          </cell>
          <cell r="M102">
            <v>80</v>
          </cell>
          <cell r="N102">
            <v>2343</v>
          </cell>
          <cell r="O102">
            <v>31</v>
          </cell>
          <cell r="P102">
            <v>0.45599999999999991</v>
          </cell>
          <cell r="Q102">
            <v>0.56000000000000005</v>
          </cell>
          <cell r="R102">
            <v>59.455845614035098</v>
          </cell>
          <cell r="S102">
            <v>41.04</v>
          </cell>
        </row>
        <row r="103">
          <cell r="B103">
            <v>2020</v>
          </cell>
          <cell r="C103" t="str">
            <v>CNG</v>
          </cell>
          <cell r="E103" t="str">
            <v>Pre</v>
          </cell>
          <cell r="F103" t="str">
            <v>car</v>
          </cell>
          <cell r="G103">
            <v>55417.137814494927</v>
          </cell>
          <cell r="H103">
            <v>9.0258918512955297</v>
          </cell>
          <cell r="I103">
            <v>100.54900488171241</v>
          </cell>
          <cell r="J103">
            <v>5.5554074352234299E-2</v>
          </cell>
          <cell r="K103">
            <v>0</v>
          </cell>
          <cell r="L103">
            <v>0</v>
          </cell>
          <cell r="M103">
            <v>135.55200901239201</v>
          </cell>
          <cell r="N103">
            <v>1792.873075478783</v>
          </cell>
          <cell r="O103">
            <v>0</v>
          </cell>
          <cell r="P103">
            <v>0</v>
          </cell>
          <cell r="Q103">
            <v>0</v>
          </cell>
          <cell r="R103">
            <v>31.03749530604582</v>
          </cell>
          <cell r="S103">
            <v>31.011466391288021</v>
          </cell>
        </row>
        <row r="104">
          <cell r="B104">
            <v>2025</v>
          </cell>
          <cell r="C104" t="str">
            <v>CNG</v>
          </cell>
          <cell r="E104" t="str">
            <v>Pre</v>
          </cell>
          <cell r="F104" t="str">
            <v>car</v>
          </cell>
          <cell r="G104">
            <v>59768.654884961652</v>
          </cell>
          <cell r="H104">
            <v>8.9101867289096361</v>
          </cell>
          <cell r="I104">
            <v>102.83711237079029</v>
          </cell>
          <cell r="J104">
            <v>5.1000333444481398E-2</v>
          </cell>
          <cell r="K104">
            <v>0</v>
          </cell>
          <cell r="L104">
            <v>0</v>
          </cell>
          <cell r="M104">
            <v>141.45548516172059</v>
          </cell>
          <cell r="N104">
            <v>1830.077859286429</v>
          </cell>
          <cell r="O104">
            <v>0</v>
          </cell>
          <cell r="P104">
            <v>0</v>
          </cell>
          <cell r="Q104">
            <v>0</v>
          </cell>
          <cell r="R104">
            <v>31.343114371457151</v>
          </cell>
          <cell r="S104">
            <v>31.333692897632542</v>
          </cell>
        </row>
        <row r="105">
          <cell r="B105">
            <v>2030</v>
          </cell>
          <cell r="C105" t="str">
            <v>CNG</v>
          </cell>
          <cell r="E105" t="str">
            <v>Pre</v>
          </cell>
          <cell r="F105" t="str">
            <v>car</v>
          </cell>
          <cell r="G105">
            <v>61605.182217060268</v>
          </cell>
          <cell r="H105">
            <v>8.4256936378887612</v>
          </cell>
          <cell r="I105">
            <v>104.6834430249064</v>
          </cell>
          <cell r="J105">
            <v>5.0050974319267E-2</v>
          </cell>
          <cell r="K105">
            <v>0</v>
          </cell>
          <cell r="L105">
            <v>0</v>
          </cell>
          <cell r="M105">
            <v>156.44083107497741</v>
          </cell>
          <cell r="N105">
            <v>1862.382888114596</v>
          </cell>
          <cell r="O105">
            <v>0</v>
          </cell>
          <cell r="P105">
            <v>0</v>
          </cell>
          <cell r="Q105">
            <v>0</v>
          </cell>
          <cell r="R105">
            <v>31.323190089043749</v>
          </cell>
          <cell r="S105">
            <v>31.335973674022451</v>
          </cell>
        </row>
        <row r="106">
          <cell r="B106">
            <v>2035</v>
          </cell>
          <cell r="C106" t="str">
            <v>CNG</v>
          </cell>
          <cell r="E106" t="str">
            <v>Pre</v>
          </cell>
          <cell r="F106" t="str">
            <v>car</v>
          </cell>
          <cell r="G106">
            <v>61923.814108123734</v>
          </cell>
          <cell r="H106">
            <v>8.0855594102341719</v>
          </cell>
          <cell r="I106">
            <v>104.3837814397225</v>
          </cell>
          <cell r="J106">
            <v>4.63508239375542E-2</v>
          </cell>
          <cell r="K106">
            <v>0</v>
          </cell>
          <cell r="L106">
            <v>0</v>
          </cell>
          <cell r="M106">
            <v>166.94420352703091</v>
          </cell>
          <cell r="N106">
            <v>1883.6692685747321</v>
          </cell>
          <cell r="O106">
            <v>0</v>
          </cell>
          <cell r="P106">
            <v>0</v>
          </cell>
          <cell r="Q106">
            <v>0</v>
          </cell>
          <cell r="R106">
            <v>31.855926568372361</v>
          </cell>
          <cell r="S106">
            <v>31.862272333044231</v>
          </cell>
        </row>
        <row r="107">
          <cell r="B107">
            <v>2040</v>
          </cell>
          <cell r="C107" t="str">
            <v>CNG</v>
          </cell>
          <cell r="E107" t="str">
            <v>Pre</v>
          </cell>
          <cell r="F107" t="str">
            <v>car</v>
          </cell>
          <cell r="G107">
            <v>47515.800950683297</v>
          </cell>
          <cell r="H107">
            <v>8.9057437116260658</v>
          </cell>
          <cell r="I107">
            <v>98.679738562091501</v>
          </cell>
          <cell r="J107">
            <v>4.1634581105169301E-2</v>
          </cell>
          <cell r="K107">
            <v>0</v>
          </cell>
          <cell r="L107">
            <v>0</v>
          </cell>
          <cell r="M107">
            <v>134.17468805704101</v>
          </cell>
          <cell r="N107">
            <v>1698.918003565062</v>
          </cell>
          <cell r="O107">
            <v>0</v>
          </cell>
          <cell r="P107">
            <v>0</v>
          </cell>
          <cell r="Q107">
            <v>0</v>
          </cell>
          <cell r="R107">
            <v>34.959893048128343</v>
          </cell>
          <cell r="S107">
            <v>34.971952861952857</v>
          </cell>
        </row>
        <row r="108">
          <cell r="B108">
            <v>2045</v>
          </cell>
          <cell r="C108" t="str">
            <v>CNG</v>
          </cell>
          <cell r="E108" t="str">
            <v>Pre</v>
          </cell>
          <cell r="F108" t="str">
            <v>car</v>
          </cell>
          <cell r="G108">
            <v>45840.769453842433</v>
          </cell>
          <cell r="H108">
            <v>8.8859352344127593</v>
          </cell>
          <cell r="I108">
            <v>98.953117448042519</v>
          </cell>
          <cell r="J108">
            <v>4.0650555824069498E-2</v>
          </cell>
          <cell r="K108">
            <v>0</v>
          </cell>
          <cell r="L108">
            <v>0</v>
          </cell>
          <cell r="M108">
            <v>134.7027549540841</v>
          </cell>
          <cell r="N108">
            <v>1692.134847752538</v>
          </cell>
          <cell r="O108">
            <v>0</v>
          </cell>
          <cell r="P108">
            <v>0</v>
          </cell>
          <cell r="Q108">
            <v>0</v>
          </cell>
          <cell r="R108">
            <v>35.525277912034802</v>
          </cell>
          <cell r="S108">
            <v>35.546500724987922</v>
          </cell>
        </row>
        <row r="109">
          <cell r="B109">
            <v>2035</v>
          </cell>
          <cell r="C109" t="str">
            <v>CNG</v>
          </cell>
          <cell r="E109" t="str">
            <v>Pre</v>
          </cell>
          <cell r="F109" t="str">
            <v>SUV</v>
          </cell>
          <cell r="G109">
            <v>53307</v>
          </cell>
          <cell r="H109">
            <v>10.1</v>
          </cell>
          <cell r="I109">
            <v>141</v>
          </cell>
          <cell r="J109">
            <v>5.8000000000000003E-2</v>
          </cell>
          <cell r="K109">
            <v>0</v>
          </cell>
          <cell r="L109">
            <v>0</v>
          </cell>
          <cell r="M109">
            <v>160</v>
          </cell>
          <cell r="N109">
            <v>2652</v>
          </cell>
          <cell r="O109">
            <v>0</v>
          </cell>
          <cell r="P109">
            <v>0</v>
          </cell>
          <cell r="Q109">
            <v>0</v>
          </cell>
          <cell r="R109">
            <v>25.3</v>
          </cell>
          <cell r="S109">
            <v>25.26</v>
          </cell>
        </row>
        <row r="110">
          <cell r="B110">
            <v>2040</v>
          </cell>
          <cell r="C110" t="str">
            <v>CNG</v>
          </cell>
          <cell r="E110" t="str">
            <v>Pre</v>
          </cell>
          <cell r="F110" t="str">
            <v>SUV</v>
          </cell>
          <cell r="G110">
            <v>53233</v>
          </cell>
          <cell r="H110">
            <v>10.1</v>
          </cell>
          <cell r="I110">
            <v>141</v>
          </cell>
          <cell r="J110">
            <v>5.6000000000000001E-2</v>
          </cell>
          <cell r="K110">
            <v>0</v>
          </cell>
          <cell r="L110">
            <v>0</v>
          </cell>
          <cell r="M110">
            <v>160</v>
          </cell>
          <cell r="N110">
            <v>2650</v>
          </cell>
          <cell r="O110">
            <v>0</v>
          </cell>
          <cell r="P110">
            <v>0</v>
          </cell>
          <cell r="Q110">
            <v>0</v>
          </cell>
          <cell r="R110">
            <v>25.7</v>
          </cell>
          <cell r="S110">
            <v>25.68</v>
          </cell>
        </row>
        <row r="111">
          <cell r="B111">
            <v>2045</v>
          </cell>
          <cell r="C111" t="str">
            <v>CNG</v>
          </cell>
          <cell r="E111" t="str">
            <v>Pre</v>
          </cell>
          <cell r="F111" t="str">
            <v>SUV</v>
          </cell>
          <cell r="G111">
            <v>53160</v>
          </cell>
          <cell r="H111">
            <v>10.1</v>
          </cell>
          <cell r="I111">
            <v>141</v>
          </cell>
          <cell r="J111">
            <v>5.5E-2</v>
          </cell>
          <cell r="K111">
            <v>0</v>
          </cell>
          <cell r="L111">
            <v>0</v>
          </cell>
          <cell r="M111">
            <v>160</v>
          </cell>
          <cell r="N111">
            <v>2649</v>
          </cell>
          <cell r="O111">
            <v>0</v>
          </cell>
          <cell r="P111">
            <v>0</v>
          </cell>
          <cell r="Q111">
            <v>0</v>
          </cell>
          <cell r="R111">
            <v>26.1</v>
          </cell>
          <cell r="S111">
            <v>26.11</v>
          </cell>
        </row>
        <row r="112">
          <cell r="B112">
            <v>2020</v>
          </cell>
          <cell r="C112" t="str">
            <v>Conventional</v>
          </cell>
          <cell r="E112" t="str">
            <v>Pre</v>
          </cell>
          <cell r="F112" t="str">
            <v>car</v>
          </cell>
          <cell r="G112">
            <v>42009.508355070247</v>
          </cell>
          <cell r="H112">
            <v>6.8490691253022309</v>
          </cell>
          <cell r="I112">
            <v>112.57605099183139</v>
          </cell>
          <cell r="J112">
            <v>9.5273231784283E-2</v>
          </cell>
          <cell r="K112">
            <v>0</v>
          </cell>
          <cell r="L112">
            <v>0</v>
          </cell>
          <cell r="M112">
            <v>215.05666322052321</v>
          </cell>
          <cell r="N112">
            <v>1866.0358971178689</v>
          </cell>
          <cell r="O112">
            <v>0</v>
          </cell>
          <cell r="P112">
            <v>0</v>
          </cell>
          <cell r="Q112">
            <v>0</v>
          </cell>
          <cell r="R112">
            <v>23.156260725081701</v>
          </cell>
          <cell r="S112">
            <v>23.155120260827939</v>
          </cell>
        </row>
        <row r="113">
          <cell r="B113">
            <v>2025</v>
          </cell>
          <cell r="C113" t="str">
            <v>Conventional</v>
          </cell>
          <cell r="E113" t="str">
            <v>Pre</v>
          </cell>
          <cell r="F113" t="str">
            <v>car</v>
          </cell>
          <cell r="G113">
            <v>40073.78884705541</v>
          </cell>
          <cell r="H113">
            <v>6.8276036480943096</v>
          </cell>
          <cell r="I113">
            <v>113.4821385900332</v>
          </cell>
          <cell r="J113">
            <v>0.1069419516621814</v>
          </cell>
          <cell r="K113">
            <v>0</v>
          </cell>
          <cell r="L113">
            <v>0</v>
          </cell>
          <cell r="M113">
            <v>212.41602968201499</v>
          </cell>
          <cell r="N113">
            <v>1846.912556254729</v>
          </cell>
          <cell r="O113">
            <v>0</v>
          </cell>
          <cell r="P113">
            <v>0</v>
          </cell>
          <cell r="Q113">
            <v>0</v>
          </cell>
          <cell r="R113">
            <v>24.555733288576089</v>
          </cell>
          <cell r="S113">
            <v>24.559142794558589</v>
          </cell>
        </row>
        <row r="114">
          <cell r="B114">
            <v>2030</v>
          </cell>
          <cell r="C114" t="str">
            <v>Conventional</v>
          </cell>
          <cell r="E114" t="str">
            <v>Pre</v>
          </cell>
          <cell r="F114" t="str">
            <v>car</v>
          </cell>
          <cell r="G114">
            <v>40070.734777659993</v>
          </cell>
          <cell r="H114">
            <v>6.8433246319122416</v>
          </cell>
          <cell r="I114">
            <v>113.6220289226666</v>
          </cell>
          <cell r="J114">
            <v>0.1074892110361413</v>
          </cell>
          <cell r="K114">
            <v>0</v>
          </cell>
          <cell r="L114">
            <v>0</v>
          </cell>
          <cell r="M114">
            <v>210.84978641393471</v>
          </cell>
          <cell r="N114">
            <v>1846.7147501061941</v>
          </cell>
          <cell r="O114">
            <v>0</v>
          </cell>
          <cell r="P114">
            <v>0</v>
          </cell>
          <cell r="Q114">
            <v>0</v>
          </cell>
          <cell r="R114">
            <v>26.06200096551742</v>
          </cell>
          <cell r="S114">
            <v>26.064008409833161</v>
          </cell>
        </row>
        <row r="115">
          <cell r="B115">
            <v>2035</v>
          </cell>
          <cell r="C115" t="str">
            <v>Conventional</v>
          </cell>
          <cell r="E115" t="str">
            <v>Pre</v>
          </cell>
          <cell r="F115" t="str">
            <v>car</v>
          </cell>
          <cell r="G115">
            <v>38606.472831296058</v>
          </cell>
          <cell r="H115">
            <v>6.8460518945429207</v>
          </cell>
          <cell r="I115">
            <v>113.56265715245971</v>
          </cell>
          <cell r="J115">
            <v>0.1075818033011352</v>
          </cell>
          <cell r="K115">
            <v>0</v>
          </cell>
          <cell r="L115">
            <v>0</v>
          </cell>
          <cell r="M115">
            <v>209.45658391007771</v>
          </cell>
          <cell r="N115">
            <v>1831.1795474631549</v>
          </cell>
          <cell r="O115">
            <v>0</v>
          </cell>
          <cell r="P115">
            <v>0</v>
          </cell>
          <cell r="Q115">
            <v>0</v>
          </cell>
          <cell r="R115">
            <v>27.675889856353319</v>
          </cell>
          <cell r="S115">
            <v>27.677419712208732</v>
          </cell>
        </row>
        <row r="116">
          <cell r="B116">
            <v>2040</v>
          </cell>
          <cell r="C116" t="str">
            <v>Conventional</v>
          </cell>
          <cell r="E116" t="str">
            <v>Pre</v>
          </cell>
          <cell r="F116" t="str">
            <v>car</v>
          </cell>
          <cell r="G116">
            <v>39040.365765260867</v>
          </cell>
          <cell r="H116">
            <v>6.8504507800938841</v>
          </cell>
          <cell r="I116">
            <v>113.7249465617741</v>
          </cell>
          <cell r="J116">
            <v>0.10907538089933699</v>
          </cell>
          <cell r="K116">
            <v>0</v>
          </cell>
          <cell r="L116">
            <v>0</v>
          </cell>
          <cell r="M116">
            <v>209.4904575423742</v>
          </cell>
          <cell r="N116">
            <v>1839.200355714474</v>
          </cell>
          <cell r="O116">
            <v>0</v>
          </cell>
          <cell r="P116">
            <v>0</v>
          </cell>
          <cell r="Q116">
            <v>0</v>
          </cell>
          <cell r="R116">
            <v>28.147461250049211</v>
          </cell>
          <cell r="S116">
            <v>28.155126758019211</v>
          </cell>
        </row>
        <row r="117">
          <cell r="B117">
            <v>2045</v>
          </cell>
          <cell r="C117" t="str">
            <v>Conventional</v>
          </cell>
          <cell r="E117" t="str">
            <v>Pre</v>
          </cell>
          <cell r="F117" t="str">
            <v>car</v>
          </cell>
          <cell r="G117">
            <v>38901.165033953017</v>
          </cell>
          <cell r="H117">
            <v>6.9207579228601377</v>
          </cell>
          <cell r="I117">
            <v>114.0981005056334</v>
          </cell>
          <cell r="J117">
            <v>0.1103341545726723</v>
          </cell>
          <cell r="K117">
            <v>0</v>
          </cell>
          <cell r="L117">
            <v>0</v>
          </cell>
          <cell r="M117">
            <v>206.18051641404529</v>
          </cell>
          <cell r="N117">
            <v>1835.5915237553979</v>
          </cell>
          <cell r="O117">
            <v>0</v>
          </cell>
          <cell r="P117">
            <v>0</v>
          </cell>
          <cell r="Q117">
            <v>0</v>
          </cell>
          <cell r="R117">
            <v>28.6117971372827</v>
          </cell>
          <cell r="S117">
            <v>28.610990086537729</v>
          </cell>
        </row>
        <row r="118">
          <cell r="B118">
            <v>2050</v>
          </cell>
          <cell r="C118" t="str">
            <v>Conventional</v>
          </cell>
          <cell r="E118" t="str">
            <v>Pre</v>
          </cell>
          <cell r="F118" t="str">
            <v>car</v>
          </cell>
          <cell r="G118">
            <v>38554.34554200984</v>
          </cell>
          <cell r="H118">
            <v>6.9129961747081943</v>
          </cell>
          <cell r="I118">
            <v>113.86159526238841</v>
          </cell>
          <cell r="J118">
            <v>0.1086456082774966</v>
          </cell>
          <cell r="K118">
            <v>0</v>
          </cell>
          <cell r="L118">
            <v>0</v>
          </cell>
          <cell r="M118">
            <v>205.25696774623341</v>
          </cell>
          <cell r="N118">
            <v>1823.4696974478179</v>
          </cell>
          <cell r="O118">
            <v>0</v>
          </cell>
          <cell r="P118">
            <v>0</v>
          </cell>
          <cell r="Q118">
            <v>0</v>
          </cell>
          <cell r="R118">
            <v>29.418278653749731</v>
          </cell>
          <cell r="S118">
            <v>29.425884848548598</v>
          </cell>
        </row>
        <row r="119">
          <cell r="B119">
            <v>2020</v>
          </cell>
          <cell r="C119" t="str">
            <v>Conventional</v>
          </cell>
          <cell r="E119" t="str">
            <v>Pre</v>
          </cell>
          <cell r="F119" t="str">
            <v>SUV</v>
          </cell>
          <cell r="G119">
            <v>50395.294291200611</v>
          </cell>
          <cell r="H119">
            <v>7.3452788545235812</v>
          </cell>
          <cell r="I119">
            <v>164.8792646469125</v>
          </cell>
          <cell r="J119">
            <v>0.1150506769643049</v>
          </cell>
          <cell r="K119">
            <v>0</v>
          </cell>
          <cell r="L119">
            <v>0</v>
          </cell>
          <cell r="M119">
            <v>235.23787805188161</v>
          </cell>
          <cell r="N119">
            <v>2444.9665723404742</v>
          </cell>
          <cell r="O119">
            <v>0</v>
          </cell>
          <cell r="P119">
            <v>0</v>
          </cell>
          <cell r="Q119">
            <v>0</v>
          </cell>
          <cell r="R119">
            <v>19.228623543948071</v>
          </cell>
          <cell r="S119">
            <v>19.227767615253459</v>
          </cell>
        </row>
        <row r="120">
          <cell r="B120">
            <v>2025</v>
          </cell>
          <cell r="C120" t="str">
            <v>Conventional</v>
          </cell>
          <cell r="E120" t="str">
            <v>Pre</v>
          </cell>
          <cell r="F120" t="str">
            <v>SUV</v>
          </cell>
          <cell r="G120">
            <v>49287.708424887598</v>
          </cell>
          <cell r="H120">
            <v>7.3773233798110844</v>
          </cell>
          <cell r="I120">
            <v>167.23652612325739</v>
          </cell>
          <cell r="J120">
            <v>0.1304886919485049</v>
          </cell>
          <cell r="K120">
            <v>0</v>
          </cell>
          <cell r="L120">
            <v>0</v>
          </cell>
          <cell r="M120">
            <v>233.491725931552</v>
          </cell>
          <cell r="N120">
            <v>2428.1158247736021</v>
          </cell>
          <cell r="O120">
            <v>0</v>
          </cell>
          <cell r="P120">
            <v>0</v>
          </cell>
          <cell r="Q120">
            <v>0</v>
          </cell>
          <cell r="R120">
            <v>20.184412285939029</v>
          </cell>
          <cell r="S120">
            <v>20.187381920385359</v>
          </cell>
        </row>
        <row r="121">
          <cell r="B121">
            <v>2030</v>
          </cell>
          <cell r="C121" t="str">
            <v>Conventional</v>
          </cell>
          <cell r="E121" t="str">
            <v>Pre</v>
          </cell>
          <cell r="F121" t="str">
            <v>SUV</v>
          </cell>
          <cell r="G121">
            <v>47890.589237728098</v>
          </cell>
          <cell r="H121">
            <v>7.3348679952727309</v>
          </cell>
          <cell r="I121">
            <v>166.94568390618619</v>
          </cell>
          <cell r="J121">
            <v>0.12961239922900511</v>
          </cell>
          <cell r="K121">
            <v>0</v>
          </cell>
          <cell r="L121">
            <v>0</v>
          </cell>
          <cell r="M121">
            <v>230.07034976152619</v>
          </cell>
          <cell r="N121">
            <v>2378.0895243890432</v>
          </cell>
          <cell r="O121">
            <v>0</v>
          </cell>
          <cell r="P121">
            <v>0</v>
          </cell>
          <cell r="Q121">
            <v>0</v>
          </cell>
          <cell r="R121">
            <v>21.601917462751661</v>
          </cell>
          <cell r="S121">
            <v>21.603971133418689</v>
          </cell>
        </row>
        <row r="122">
          <cell r="B122">
            <v>2035</v>
          </cell>
          <cell r="C122" t="str">
            <v>Conventional</v>
          </cell>
          <cell r="E122" t="str">
            <v>Pre</v>
          </cell>
          <cell r="F122" t="str">
            <v>SUV</v>
          </cell>
          <cell r="G122">
            <v>46472.695480266579</v>
          </cell>
          <cell r="H122">
            <v>7.385007957813789</v>
          </cell>
          <cell r="I122">
            <v>166.6207943879451</v>
          </cell>
          <cell r="J122">
            <v>0.1291681352153399</v>
          </cell>
          <cell r="K122">
            <v>0</v>
          </cell>
          <cell r="L122">
            <v>0</v>
          </cell>
          <cell r="M122">
            <v>225.46196687546399</v>
          </cell>
          <cell r="N122">
            <v>2360.9860525977738</v>
          </cell>
          <cell r="O122">
            <v>0</v>
          </cell>
          <cell r="P122">
            <v>0</v>
          </cell>
          <cell r="Q122">
            <v>0</v>
          </cell>
          <cell r="R122">
            <v>22.9765291303884</v>
          </cell>
          <cell r="S122">
            <v>22.974454982288151</v>
          </cell>
        </row>
        <row r="123">
          <cell r="B123">
            <v>2040</v>
          </cell>
          <cell r="C123" t="str">
            <v>Conventional</v>
          </cell>
          <cell r="E123" t="str">
            <v>Pre</v>
          </cell>
          <cell r="F123" t="str">
            <v>SUV</v>
          </cell>
          <cell r="G123">
            <v>45881.539223476102</v>
          </cell>
          <cell r="H123">
            <v>7.3829856227116073</v>
          </cell>
          <cell r="I123">
            <v>166.09453684515691</v>
          </cell>
          <cell r="J123">
            <v>0.13031180945529511</v>
          </cell>
          <cell r="K123">
            <v>0</v>
          </cell>
          <cell r="L123">
            <v>0</v>
          </cell>
          <cell r="M123">
            <v>224.38598831778211</v>
          </cell>
          <cell r="N123">
            <v>2346.953730149356</v>
          </cell>
          <cell r="O123">
            <v>0</v>
          </cell>
          <cell r="P123">
            <v>0</v>
          </cell>
          <cell r="Q123">
            <v>0</v>
          </cell>
          <cell r="R123">
            <v>23.422897898704001</v>
          </cell>
          <cell r="S123">
            <v>23.42829560950468</v>
          </cell>
        </row>
        <row r="124">
          <cell r="B124">
            <v>2045</v>
          </cell>
          <cell r="C124" t="str">
            <v>Conventional</v>
          </cell>
          <cell r="E124" t="str">
            <v>Pre</v>
          </cell>
          <cell r="F124" t="str">
            <v>SUV</v>
          </cell>
          <cell r="G124">
            <v>45618.399055164671</v>
          </cell>
          <cell r="H124">
            <v>7.3530119146019386</v>
          </cell>
          <cell r="I124">
            <v>168.2587780308987</v>
          </cell>
          <cell r="J124">
            <v>0.13224610070627441</v>
          </cell>
          <cell r="K124">
            <v>0</v>
          </cell>
          <cell r="L124">
            <v>0</v>
          </cell>
          <cell r="M124">
            <v>225.4573614499123</v>
          </cell>
          <cell r="N124">
            <v>2340.5478230483368</v>
          </cell>
          <cell r="O124">
            <v>0</v>
          </cell>
          <cell r="P124">
            <v>0</v>
          </cell>
          <cell r="Q124">
            <v>0</v>
          </cell>
          <cell r="R124">
            <v>23.727940178349431</v>
          </cell>
          <cell r="S124">
            <v>23.724868354736611</v>
          </cell>
        </row>
        <row r="125">
          <cell r="B125">
            <v>2050</v>
          </cell>
          <cell r="C125" t="str">
            <v>Conventional</v>
          </cell>
          <cell r="E125" t="str">
            <v>Pre</v>
          </cell>
          <cell r="F125" t="str">
            <v>SUV</v>
          </cell>
          <cell r="G125">
            <v>45264.581507329167</v>
          </cell>
          <cell r="H125">
            <v>7.350816911875703</v>
          </cell>
          <cell r="I125">
            <v>167.97126002995921</v>
          </cell>
          <cell r="J125">
            <v>0.13061725714241471</v>
          </cell>
          <cell r="K125">
            <v>0</v>
          </cell>
          <cell r="L125">
            <v>0</v>
          </cell>
          <cell r="M125">
            <v>224.80240448072581</v>
          </cell>
          <cell r="N125">
            <v>2331.6726120665298</v>
          </cell>
          <cell r="O125">
            <v>0</v>
          </cell>
          <cell r="P125">
            <v>0</v>
          </cell>
          <cell r="Q125">
            <v>0</v>
          </cell>
          <cell r="R125">
            <v>24.221514528683851</v>
          </cell>
          <cell r="S125">
            <v>24.223790540775919</v>
          </cell>
        </row>
        <row r="126">
          <cell r="B126">
            <v>2020</v>
          </cell>
          <cell r="C126" t="str">
            <v>Conventional</v>
          </cell>
          <cell r="E126" t="str">
            <v>Pre</v>
          </cell>
          <cell r="F126" t="str">
            <v>truck</v>
          </cell>
          <cell r="G126">
            <v>44298.127872777673</v>
          </cell>
          <cell r="H126">
            <v>7.0992854584189589</v>
          </cell>
          <cell r="I126">
            <v>136.55836051356499</v>
          </cell>
          <cell r="J126">
            <v>0.12535211440206631</v>
          </cell>
          <cell r="K126">
            <v>0</v>
          </cell>
          <cell r="L126">
            <v>0</v>
          </cell>
          <cell r="M126">
            <v>265.02598932900958</v>
          </cell>
          <cell r="N126">
            <v>2593.096802473558</v>
          </cell>
          <cell r="O126">
            <v>0</v>
          </cell>
          <cell r="P126">
            <v>0</v>
          </cell>
          <cell r="Q126">
            <v>0</v>
          </cell>
          <cell r="R126">
            <v>17.254568164250301</v>
          </cell>
          <cell r="S126">
            <v>17.282259949850111</v>
          </cell>
        </row>
        <row r="127">
          <cell r="B127">
            <v>2025</v>
          </cell>
          <cell r="C127" t="str">
            <v>Conventional</v>
          </cell>
          <cell r="E127" t="str">
            <v>Pre</v>
          </cell>
          <cell r="F127" t="str">
            <v>truck</v>
          </cell>
          <cell r="G127">
            <v>43244.240672605207</v>
          </cell>
          <cell r="H127">
            <v>7.1438734508133219</v>
          </cell>
          <cell r="I127">
            <v>138.56346824167309</v>
          </cell>
          <cell r="J127">
            <v>0.14248673508907819</v>
          </cell>
          <cell r="K127">
            <v>0</v>
          </cell>
          <cell r="L127">
            <v>0</v>
          </cell>
          <cell r="M127">
            <v>266.48634779240899</v>
          </cell>
          <cell r="N127">
            <v>2599.2899883811001</v>
          </cell>
          <cell r="O127">
            <v>0</v>
          </cell>
          <cell r="P127">
            <v>0</v>
          </cell>
          <cell r="Q127">
            <v>0</v>
          </cell>
          <cell r="R127">
            <v>18.162117544539122</v>
          </cell>
          <cell r="S127">
            <v>18.172245836560801</v>
          </cell>
        </row>
        <row r="128">
          <cell r="B128">
            <v>2030</v>
          </cell>
          <cell r="C128" t="str">
            <v>Conventional</v>
          </cell>
          <cell r="E128" t="str">
            <v>Pre</v>
          </cell>
          <cell r="F128" t="str">
            <v>truck</v>
          </cell>
          <cell r="G128">
            <v>46193.472283181181</v>
          </cell>
          <cell r="H128">
            <v>6.7616814431179773</v>
          </cell>
          <cell r="I128">
            <v>133.61769224016851</v>
          </cell>
          <cell r="J128">
            <v>0.14635410814606739</v>
          </cell>
          <cell r="K128">
            <v>0</v>
          </cell>
          <cell r="L128">
            <v>0</v>
          </cell>
          <cell r="M128">
            <v>285.48520891853929</v>
          </cell>
          <cell r="N128">
            <v>2545.2374034410118</v>
          </cell>
          <cell r="O128">
            <v>0</v>
          </cell>
          <cell r="P128">
            <v>0</v>
          </cell>
          <cell r="Q128">
            <v>0</v>
          </cell>
          <cell r="R128">
            <v>18.898795207162919</v>
          </cell>
          <cell r="S128">
            <v>18.901357970505611</v>
          </cell>
        </row>
        <row r="129">
          <cell r="B129">
            <v>2035</v>
          </cell>
          <cell r="C129" t="str">
            <v>Conventional</v>
          </cell>
          <cell r="E129" t="str">
            <v>Pre</v>
          </cell>
          <cell r="F129" t="str">
            <v>truck</v>
          </cell>
          <cell r="G129">
            <v>46170.48810445649</v>
          </cell>
          <cell r="H129">
            <v>6.7633334223385244</v>
          </cell>
          <cell r="I129">
            <v>133.62732637312749</v>
          </cell>
          <cell r="J129">
            <v>0.1473427411818109</v>
          </cell>
          <cell r="K129">
            <v>0</v>
          </cell>
          <cell r="L129">
            <v>0</v>
          </cell>
          <cell r="M129">
            <v>285.35902913139842</v>
          </cell>
          <cell r="N129">
            <v>2545.6114656484469</v>
          </cell>
          <cell r="O129">
            <v>0</v>
          </cell>
          <cell r="P129">
            <v>0</v>
          </cell>
          <cell r="Q129">
            <v>0</v>
          </cell>
          <cell r="R129">
            <v>19.957515153133428</v>
          </cell>
          <cell r="S129">
            <v>19.961959093215128</v>
          </cell>
        </row>
        <row r="130">
          <cell r="B130">
            <v>2040</v>
          </cell>
          <cell r="C130" t="str">
            <v>Conventional</v>
          </cell>
          <cell r="E130" t="str">
            <v>Pre</v>
          </cell>
          <cell r="F130" t="str">
            <v>truck</v>
          </cell>
          <cell r="G130">
            <v>45577.630159158347</v>
          </cell>
          <cell r="H130">
            <v>6.7783845234883806</v>
          </cell>
          <cell r="I130">
            <v>132.8329800763035</v>
          </cell>
          <cell r="J130">
            <v>0.14869100928744841</v>
          </cell>
          <cell r="K130">
            <v>0</v>
          </cell>
          <cell r="L130">
            <v>0</v>
          </cell>
          <cell r="M130">
            <v>282.77941346487341</v>
          </cell>
          <cell r="N130">
            <v>2528.1573085668042</v>
          </cell>
          <cell r="O130">
            <v>0</v>
          </cell>
          <cell r="P130">
            <v>0</v>
          </cell>
          <cell r="Q130">
            <v>0</v>
          </cell>
          <cell r="R130">
            <v>20.41924544298432</v>
          </cell>
          <cell r="S130">
            <v>20.415743188562178</v>
          </cell>
        </row>
        <row r="131">
          <cell r="B131">
            <v>2045</v>
          </cell>
          <cell r="C131" t="str">
            <v>Conventional</v>
          </cell>
          <cell r="E131" t="str">
            <v>Pre</v>
          </cell>
          <cell r="F131" t="str">
            <v>truck</v>
          </cell>
          <cell r="G131">
            <v>45588.447979563403</v>
          </cell>
          <cell r="H131">
            <v>6.7780260102182996</v>
          </cell>
          <cell r="I131">
            <v>132.83302368787739</v>
          </cell>
          <cell r="J131">
            <v>0.15013316302833249</v>
          </cell>
          <cell r="K131">
            <v>0</v>
          </cell>
          <cell r="L131">
            <v>0</v>
          </cell>
          <cell r="M131">
            <v>282.81374825824429</v>
          </cell>
          <cell r="N131">
            <v>2527.8814212726429</v>
          </cell>
          <cell r="O131">
            <v>0</v>
          </cell>
          <cell r="P131">
            <v>0</v>
          </cell>
          <cell r="Q131">
            <v>0</v>
          </cell>
          <cell r="R131">
            <v>20.749493729679521</v>
          </cell>
          <cell r="S131">
            <v>20.778199256850911</v>
          </cell>
        </row>
        <row r="132">
          <cell r="B132">
            <v>2050</v>
          </cell>
          <cell r="C132" t="str">
            <v>Conventional</v>
          </cell>
          <cell r="E132" t="str">
            <v>Pre</v>
          </cell>
          <cell r="F132" t="str">
            <v>truck</v>
          </cell>
          <cell r="G132">
            <v>45118.703922421832</v>
          </cell>
          <cell r="H132">
            <v>6.787542736370983</v>
          </cell>
          <cell r="I132">
            <v>131.68856840927461</v>
          </cell>
          <cell r="J132">
            <v>0.147996456766333</v>
          </cell>
          <cell r="K132">
            <v>0</v>
          </cell>
          <cell r="L132">
            <v>0</v>
          </cell>
          <cell r="M132">
            <v>279.0662646857711</v>
          </cell>
          <cell r="N132">
            <v>2503.4488095978122</v>
          </cell>
          <cell r="O132">
            <v>0</v>
          </cell>
          <cell r="P132">
            <v>0</v>
          </cell>
          <cell r="Q132">
            <v>0</v>
          </cell>
          <cell r="R132">
            <v>21.244943121775339</v>
          </cell>
          <cell r="S132">
            <v>21.244475041959351</v>
          </cell>
        </row>
        <row r="133">
          <cell r="B133">
            <v>2020</v>
          </cell>
          <cell r="C133" t="str">
            <v>BEV</v>
          </cell>
          <cell r="E133" t="str">
            <v>Pre</v>
          </cell>
          <cell r="F133" t="str">
            <v>car</v>
          </cell>
          <cell r="G133">
            <v>50014.522027566672</v>
          </cell>
          <cell r="H133">
            <v>5.5655609944609044</v>
          </cell>
          <cell r="I133">
            <v>114.8374500837305</v>
          </cell>
          <cell r="J133">
            <v>3.7777228519902097E-2</v>
          </cell>
          <cell r="K133">
            <v>74.815850830864363</v>
          </cell>
          <cell r="L133">
            <v>212.99859912405</v>
          </cell>
          <cell r="M133">
            <v>0</v>
          </cell>
          <cell r="N133">
            <v>2055.8388831637249</v>
          </cell>
          <cell r="O133">
            <v>272.39944287002447</v>
          </cell>
          <cell r="P133">
            <v>0.30934712739920128</v>
          </cell>
          <cell r="Q133">
            <v>1</v>
          </cell>
          <cell r="R133">
            <v>108.97143375279663</v>
          </cell>
        </row>
        <row r="134">
          <cell r="B134">
            <v>2025</v>
          </cell>
          <cell r="C134" t="str">
            <v>BEV</v>
          </cell>
          <cell r="E134" t="str">
            <v>Pre</v>
          </cell>
          <cell r="F134" t="str">
            <v>car</v>
          </cell>
          <cell r="G134">
            <v>39096.797079883443</v>
          </cell>
          <cell r="H134">
            <v>5.0733551579545857</v>
          </cell>
          <cell r="I134">
            <v>115.33026989090649</v>
          </cell>
          <cell r="J134">
            <v>3.5601973099747698E-2</v>
          </cell>
          <cell r="K134">
            <v>78.788096549518485</v>
          </cell>
          <cell r="L134">
            <v>213.9763379055471</v>
          </cell>
          <cell r="M134">
            <v>0</v>
          </cell>
          <cell r="N134">
            <v>1763.408851853168</v>
          </cell>
          <cell r="O134">
            <v>315.74120500337591</v>
          </cell>
          <cell r="P134">
            <v>0.28132002682918161</v>
          </cell>
          <cell r="Q134">
            <v>1</v>
          </cell>
          <cell r="R134">
            <v>119.82794250360574</v>
          </cell>
        </row>
        <row r="135">
          <cell r="B135">
            <v>2030</v>
          </cell>
          <cell r="C135" t="str">
            <v>BEV</v>
          </cell>
          <cell r="E135" t="str">
            <v>Pre</v>
          </cell>
          <cell r="F135" t="str">
            <v>car</v>
          </cell>
          <cell r="G135">
            <v>38325.009454933614</v>
          </cell>
          <cell r="H135">
            <v>4.7942675486701392</v>
          </cell>
          <cell r="I135">
            <v>111.1930574053038</v>
          </cell>
          <cell r="J135">
            <v>3.8478225743272303E-2</v>
          </cell>
          <cell r="K135">
            <v>87.687154069881302</v>
          </cell>
          <cell r="L135">
            <v>261.29589388538523</v>
          </cell>
          <cell r="M135">
            <v>0</v>
          </cell>
          <cell r="N135">
            <v>1653.2708512867721</v>
          </cell>
          <cell r="O135">
            <v>332.81366289318032</v>
          </cell>
          <cell r="P135">
            <v>0.29555544185044458</v>
          </cell>
          <cell r="Q135">
            <v>1</v>
          </cell>
          <cell r="R135">
            <v>114.0564348568407</v>
          </cell>
        </row>
        <row r="136">
          <cell r="B136">
            <v>2035</v>
          </cell>
          <cell r="C136" t="str">
            <v>BEV</v>
          </cell>
          <cell r="E136" t="str">
            <v>Pre</v>
          </cell>
          <cell r="F136" t="str">
            <v>car</v>
          </cell>
          <cell r="G136">
            <v>32771.35039769992</v>
          </cell>
          <cell r="H136">
            <v>4.443957213583186</v>
          </cell>
          <cell r="I136">
            <v>111.2437187261236</v>
          </cell>
          <cell r="J136">
            <v>3.5529809828333099E-2</v>
          </cell>
          <cell r="K136">
            <v>90.548360509126553</v>
          </cell>
          <cell r="L136">
            <v>261.90296210257611</v>
          </cell>
          <cell r="M136">
            <v>0</v>
          </cell>
          <cell r="N136">
            <v>1496.166669610956</v>
          </cell>
          <cell r="O136">
            <v>375.3902626453559</v>
          </cell>
          <cell r="P136">
            <v>0.27057966695667918</v>
          </cell>
          <cell r="Q136">
            <v>1</v>
          </cell>
          <cell r="R136">
            <v>124.58437982110864</v>
          </cell>
        </row>
        <row r="137">
          <cell r="B137">
            <v>2040</v>
          </cell>
          <cell r="C137" t="str">
            <v>BEV</v>
          </cell>
          <cell r="E137" t="str">
            <v>Pre</v>
          </cell>
          <cell r="F137" t="str">
            <v>car</v>
          </cell>
          <cell r="G137">
            <v>30737.065027813089</v>
          </cell>
          <cell r="H137">
            <v>4.4772734234391827</v>
          </cell>
          <cell r="I137">
            <v>111.175447516647</v>
          </cell>
          <cell r="J137">
            <v>3.54579647273306E-2</v>
          </cell>
          <cell r="K137">
            <v>91.059265936646042</v>
          </cell>
          <cell r="L137">
            <v>258.81559942935559</v>
          </cell>
          <cell r="M137">
            <v>0</v>
          </cell>
          <cell r="N137">
            <v>1481.14319211049</v>
          </cell>
          <cell r="O137">
            <v>379.94752714254059</v>
          </cell>
          <cell r="P137">
            <v>0.26936033787749802</v>
          </cell>
          <cell r="Q137">
            <v>1</v>
          </cell>
          <cell r="R137">
            <v>125.1483431659895</v>
          </cell>
        </row>
        <row r="138">
          <cell r="B138">
            <v>2045</v>
          </cell>
          <cell r="C138" t="str">
            <v>BEV</v>
          </cell>
          <cell r="E138" t="str">
            <v>Pre</v>
          </cell>
          <cell r="F138" t="str">
            <v>car</v>
          </cell>
          <cell r="G138">
            <v>29885.656128612911</v>
          </cell>
          <cell r="H138">
            <v>4.4316874120297634</v>
          </cell>
          <cell r="I138">
            <v>111.0376230230581</v>
          </cell>
          <cell r="J138">
            <v>3.41486902453393E-2</v>
          </cell>
          <cell r="K138">
            <v>91.559226991450018</v>
          </cell>
          <cell r="L138">
            <v>260.18738937140301</v>
          </cell>
          <cell r="M138">
            <v>0</v>
          </cell>
          <cell r="N138">
            <v>1458.047902478419</v>
          </cell>
          <cell r="O138">
            <v>386.87932698583609</v>
          </cell>
          <cell r="P138">
            <v>0.2650170363812096</v>
          </cell>
          <cell r="Q138">
            <v>1</v>
          </cell>
          <cell r="R138">
            <v>127.19936974734854</v>
          </cell>
        </row>
        <row r="139">
          <cell r="B139">
            <v>2050</v>
          </cell>
          <cell r="C139" t="str">
            <v>BEV</v>
          </cell>
          <cell r="E139" t="str">
            <v>Pre</v>
          </cell>
          <cell r="F139" t="str">
            <v>car</v>
          </cell>
          <cell r="G139">
            <v>29373.860450442058</v>
          </cell>
          <cell r="H139">
            <v>4.3817316150358696</v>
          </cell>
          <cell r="I139">
            <v>111.1898861069334</v>
          </cell>
          <cell r="J139">
            <v>3.39104887371336E-2</v>
          </cell>
          <cell r="K139">
            <v>91.688356723780558</v>
          </cell>
          <cell r="L139">
            <v>260.71865641754101</v>
          </cell>
          <cell r="M139">
            <v>0</v>
          </cell>
          <cell r="N139">
            <v>1452.957654598978</v>
          </cell>
          <cell r="O139">
            <v>388.44237468193307</v>
          </cell>
          <cell r="P139">
            <v>0.26407105460890018</v>
          </cell>
          <cell r="Q139">
            <v>1</v>
          </cell>
          <cell r="R139">
            <v>127.65503606567506</v>
          </cell>
        </row>
        <row r="140">
          <cell r="B140">
            <v>2020</v>
          </cell>
          <cell r="C140" t="str">
            <v>BEV</v>
          </cell>
          <cell r="E140" t="str">
            <v>Pre</v>
          </cell>
          <cell r="F140" t="str">
            <v>SUV</v>
          </cell>
          <cell r="G140">
            <v>50864.216038223138</v>
          </cell>
          <cell r="H140">
            <v>5.4417742768595039</v>
          </cell>
          <cell r="I140">
            <v>169.90515237603299</v>
          </cell>
          <cell r="J140">
            <v>4.7808109504132203E-2</v>
          </cell>
          <cell r="K140">
            <v>79.840411931818167</v>
          </cell>
          <cell r="L140">
            <v>258.22604597107443</v>
          </cell>
          <cell r="M140">
            <v>0</v>
          </cell>
          <cell r="N140">
            <v>2450.3531766528931</v>
          </cell>
          <cell r="O140">
            <v>233.41244834710739</v>
          </cell>
          <cell r="P140">
            <v>0.39098043646694219</v>
          </cell>
          <cell r="Q140">
            <v>1</v>
          </cell>
          <cell r="R140">
            <v>86.219147701141338</v>
          </cell>
        </row>
        <row r="141">
          <cell r="B141">
            <v>2025</v>
          </cell>
          <cell r="C141" t="str">
            <v>BEV</v>
          </cell>
          <cell r="E141" t="str">
            <v>Pre</v>
          </cell>
          <cell r="F141" t="str">
            <v>SUV</v>
          </cell>
          <cell r="G141">
            <v>48566.222983366133</v>
          </cell>
          <cell r="H141">
            <v>5.0095188696118766</v>
          </cell>
          <cell r="I141">
            <v>159.7365855839742</v>
          </cell>
          <cell r="J141">
            <v>4.7563861563226603E-2</v>
          </cell>
          <cell r="K141">
            <v>117.1462072974423</v>
          </cell>
          <cell r="L141">
            <v>303.38871400465041</v>
          </cell>
          <cell r="M141">
            <v>0</v>
          </cell>
          <cell r="N141">
            <v>2377.347066714362</v>
          </cell>
          <cell r="O141">
            <v>352.51153639778209</v>
          </cell>
          <cell r="P141">
            <v>0.3741402969057413</v>
          </cell>
          <cell r="Q141">
            <v>1</v>
          </cell>
          <cell r="R141">
            <v>90.099891080411211</v>
          </cell>
        </row>
        <row r="142">
          <cell r="B142">
            <v>2030</v>
          </cell>
          <cell r="C142" t="str">
            <v>BEV</v>
          </cell>
          <cell r="E142" t="str">
            <v>Pre</v>
          </cell>
          <cell r="F142" t="str">
            <v>SUV</v>
          </cell>
          <cell r="G142">
            <v>43136.210790089011</v>
          </cell>
          <cell r="H142">
            <v>4.7097683612755654</v>
          </cell>
          <cell r="I142">
            <v>158.15084368945921</v>
          </cell>
          <cell r="J142">
            <v>4.42154517834226E-2</v>
          </cell>
          <cell r="K142">
            <v>118.3235932347098</v>
          </cell>
          <cell r="L142">
            <v>301.01717120430118</v>
          </cell>
          <cell r="M142">
            <v>0</v>
          </cell>
          <cell r="N142">
            <v>1938.1778082313331</v>
          </cell>
          <cell r="O142">
            <v>392.31794004702772</v>
          </cell>
          <cell r="P142">
            <v>0.3428313475533909</v>
          </cell>
          <cell r="Q142">
            <v>1</v>
          </cell>
          <cell r="R142">
            <v>98.328231185889933</v>
          </cell>
        </row>
        <row r="143">
          <cell r="B143">
            <v>2035</v>
          </cell>
          <cell r="C143" t="str">
            <v>BEV</v>
          </cell>
          <cell r="E143" t="str">
            <v>Pre</v>
          </cell>
          <cell r="F143" t="str">
            <v>SUV</v>
          </cell>
          <cell r="G143">
            <v>42072.576307067291</v>
          </cell>
          <cell r="H143">
            <v>4.5024125766549439</v>
          </cell>
          <cell r="I143">
            <v>154.2799574857878</v>
          </cell>
          <cell r="J143">
            <v>4.4575861297382703E-2</v>
          </cell>
          <cell r="K143">
            <v>118.4988266636832</v>
          </cell>
          <cell r="L143">
            <v>300.86251756857871</v>
          </cell>
          <cell r="M143">
            <v>0</v>
          </cell>
          <cell r="N143">
            <v>1893.5660473669859</v>
          </cell>
          <cell r="O143">
            <v>400.66441742243597</v>
          </cell>
          <cell r="P143">
            <v>0.33719039444518251</v>
          </cell>
          <cell r="Q143">
            <v>1</v>
          </cell>
          <cell r="R143">
            <v>99.973191868252584</v>
          </cell>
        </row>
        <row r="144">
          <cell r="B144">
            <v>2040</v>
          </cell>
          <cell r="C144" t="str">
            <v>BEV</v>
          </cell>
          <cell r="E144" t="str">
            <v>Pre</v>
          </cell>
          <cell r="F144" t="str">
            <v>SUV</v>
          </cell>
          <cell r="G144">
            <v>41017.171623100417</v>
          </cell>
          <cell r="H144">
            <v>4.4512742556392926</v>
          </cell>
          <cell r="I144">
            <v>154.72070433360909</v>
          </cell>
          <cell r="J144">
            <v>4.5500666032660002E-2</v>
          </cell>
          <cell r="K144">
            <v>118.2703633379147</v>
          </cell>
          <cell r="L144">
            <v>300.39022511578219</v>
          </cell>
          <cell r="M144">
            <v>0</v>
          </cell>
          <cell r="N144">
            <v>1951.902008520007</v>
          </cell>
          <cell r="O144">
            <v>390.02500635092269</v>
          </cell>
          <cell r="P144">
            <v>0.34745256674982578</v>
          </cell>
          <cell r="Q144">
            <v>1</v>
          </cell>
          <cell r="R144">
            <v>97.020437394759597</v>
          </cell>
        </row>
        <row r="145">
          <cell r="B145">
            <v>2045</v>
          </cell>
          <cell r="C145" t="str">
            <v>BEV</v>
          </cell>
          <cell r="E145" t="str">
            <v>Pre</v>
          </cell>
          <cell r="F145" t="str">
            <v>SUV</v>
          </cell>
          <cell r="G145">
            <v>40298.043882620928</v>
          </cell>
          <cell r="H145">
            <v>4.4821771843053169</v>
          </cell>
          <cell r="I145">
            <v>154.3345847344095</v>
          </cell>
          <cell r="J145">
            <v>4.4890388535381701E-2</v>
          </cell>
          <cell r="K145">
            <v>118.3693485154345</v>
          </cell>
          <cell r="L145">
            <v>300.37029403933963</v>
          </cell>
          <cell r="M145">
            <v>0</v>
          </cell>
          <cell r="N145">
            <v>1947.300839166553</v>
          </cell>
          <cell r="O145">
            <v>390.15026955601792</v>
          </cell>
          <cell r="P145">
            <v>0.34722019493682649</v>
          </cell>
          <cell r="Q145">
            <v>1</v>
          </cell>
          <cell r="R145">
            <v>97.08536684086944</v>
          </cell>
        </row>
        <row r="146">
          <cell r="B146">
            <v>2050</v>
          </cell>
          <cell r="C146" t="str">
            <v>BEV</v>
          </cell>
          <cell r="E146" t="str">
            <v>Pre</v>
          </cell>
          <cell r="F146" t="str">
            <v>SUV</v>
          </cell>
          <cell r="G146">
            <v>39632.951199284536</v>
          </cell>
          <cell r="H146">
            <v>4.3822196253178252</v>
          </cell>
          <cell r="I146">
            <v>154.037104246502</v>
          </cell>
          <cell r="J146">
            <v>4.3983722695673397E-2</v>
          </cell>
          <cell r="K146">
            <v>118.6188821669795</v>
          </cell>
          <cell r="L146">
            <v>300.62376184855691</v>
          </cell>
          <cell r="M146">
            <v>0</v>
          </cell>
          <cell r="N146">
            <v>1925.0152204884489</v>
          </cell>
          <cell r="O146">
            <v>396.50935405541719</v>
          </cell>
          <cell r="P146">
            <v>0.34238765904234009</v>
          </cell>
          <cell r="Q146">
            <v>1</v>
          </cell>
          <cell r="R146">
            <v>98.455651393181142</v>
          </cell>
        </row>
        <row r="147">
          <cell r="B147">
            <v>2030</v>
          </cell>
          <cell r="C147" t="str">
            <v>BEV</v>
          </cell>
          <cell r="E147" t="str">
            <v>Pre</v>
          </cell>
          <cell r="F147" t="str">
            <v>truck</v>
          </cell>
          <cell r="G147">
            <v>47131</v>
          </cell>
          <cell r="H147">
            <v>5.9</v>
          </cell>
          <cell r="I147">
            <v>128</v>
          </cell>
          <cell r="J147">
            <v>6.6000000000000003E-2</v>
          </cell>
          <cell r="K147">
            <v>119.9</v>
          </cell>
          <cell r="L147">
            <v>302</v>
          </cell>
          <cell r="M147">
            <v>0</v>
          </cell>
          <cell r="N147">
            <v>2978</v>
          </cell>
          <cell r="O147">
            <v>261</v>
          </cell>
          <cell r="P147">
            <v>0.50700000000000001</v>
          </cell>
          <cell r="Q147">
            <v>1</v>
          </cell>
          <cell r="R147">
            <v>66.48915187376727</v>
          </cell>
        </row>
        <row r="148">
          <cell r="B148">
            <v>2035</v>
          </cell>
          <cell r="C148" t="str">
            <v>BEV</v>
          </cell>
          <cell r="E148" t="str">
            <v>Pre</v>
          </cell>
          <cell r="F148" t="str">
            <v>truck</v>
          </cell>
          <cell r="G148">
            <v>45827</v>
          </cell>
          <cell r="H148">
            <v>5.9000000000000012</v>
          </cell>
          <cell r="I148">
            <v>128</v>
          </cell>
          <cell r="J148">
            <v>6.7000000000000004E-2</v>
          </cell>
          <cell r="K148">
            <v>119.9</v>
          </cell>
          <cell r="L148">
            <v>302</v>
          </cell>
          <cell r="M148">
            <v>0</v>
          </cell>
          <cell r="N148">
            <v>2948</v>
          </cell>
          <cell r="O148">
            <v>262</v>
          </cell>
          <cell r="P148">
            <v>0.505</v>
          </cell>
          <cell r="Q148">
            <v>1</v>
          </cell>
          <cell r="R148">
            <v>66.752475247524757</v>
          </cell>
        </row>
        <row r="149">
          <cell r="B149">
            <v>2040</v>
          </cell>
          <cell r="C149" t="str">
            <v>BEV</v>
          </cell>
          <cell r="E149" t="str">
            <v>Pre</v>
          </cell>
          <cell r="F149" t="str">
            <v>truck</v>
          </cell>
          <cell r="G149">
            <v>44091.484596577007</v>
          </cell>
          <cell r="H149">
            <v>5.6710024449877752</v>
          </cell>
          <cell r="I149">
            <v>123.4200488997555</v>
          </cell>
          <cell r="J149">
            <v>6.7962836185818998E-2</v>
          </cell>
          <cell r="K149">
            <v>119.9</v>
          </cell>
          <cell r="L149">
            <v>302</v>
          </cell>
          <cell r="M149">
            <v>0</v>
          </cell>
          <cell r="N149">
            <v>2842.456723716381</v>
          </cell>
          <cell r="O149">
            <v>255.14865525672371</v>
          </cell>
          <cell r="P149">
            <v>0.5200298288508558</v>
          </cell>
          <cell r="Q149">
            <v>1</v>
          </cell>
          <cell r="R149">
            <v>64.823204612110828</v>
          </cell>
        </row>
        <row r="150">
          <cell r="B150">
            <v>2045</v>
          </cell>
          <cell r="C150" t="str">
            <v>BEV</v>
          </cell>
          <cell r="E150" t="str">
            <v>Pre</v>
          </cell>
          <cell r="F150" t="str">
            <v>truck</v>
          </cell>
          <cell r="G150">
            <v>43840</v>
          </cell>
          <cell r="H150">
            <v>5.9</v>
          </cell>
          <cell r="I150">
            <v>128</v>
          </cell>
          <cell r="J150">
            <v>6.5000000000000002E-2</v>
          </cell>
          <cell r="K150">
            <v>119.9</v>
          </cell>
          <cell r="L150">
            <v>302</v>
          </cell>
          <cell r="M150">
            <v>0</v>
          </cell>
          <cell r="N150">
            <v>2929</v>
          </cell>
          <cell r="O150">
            <v>263</v>
          </cell>
          <cell r="P150">
            <v>0.504</v>
          </cell>
          <cell r="Q150">
            <v>1</v>
          </cell>
          <cell r="R150">
            <v>66.884920634920633</v>
          </cell>
        </row>
        <row r="151">
          <cell r="B151">
            <v>2050</v>
          </cell>
          <cell r="C151" t="str">
            <v>BEV</v>
          </cell>
          <cell r="E151" t="str">
            <v>Pre</v>
          </cell>
          <cell r="F151" t="str">
            <v>truck</v>
          </cell>
          <cell r="G151">
            <v>42728.749922142633</v>
          </cell>
          <cell r="H151">
            <v>5.6713173466209907</v>
          </cell>
          <cell r="I151">
            <v>123.4263469324198</v>
          </cell>
          <cell r="J151">
            <v>6.6960137028962904E-2</v>
          </cell>
          <cell r="K151">
            <v>119.9</v>
          </cell>
          <cell r="L151">
            <v>302</v>
          </cell>
          <cell r="M151">
            <v>0</v>
          </cell>
          <cell r="N151">
            <v>2828.5867331049521</v>
          </cell>
          <cell r="O151">
            <v>255.4861413889754</v>
          </cell>
          <cell r="P151">
            <v>0.51900778573653072</v>
          </cell>
          <cell r="Q151">
            <v>1</v>
          </cell>
          <cell r="R151">
            <v>64.950856088144619</v>
          </cell>
        </row>
        <row r="152">
          <cell r="B152">
            <v>2020</v>
          </cell>
          <cell r="C152" t="str">
            <v>FuelCell</v>
          </cell>
          <cell r="E152" t="str">
            <v>Pre</v>
          </cell>
          <cell r="F152" t="str">
            <v>car</v>
          </cell>
          <cell r="G152">
            <v>53421.661684782608</v>
          </cell>
          <cell r="H152">
            <v>8.4494565217391315</v>
          </cell>
          <cell r="I152">
            <v>110.65047554347829</v>
          </cell>
          <cell r="J152">
            <v>0.23418206521739121</v>
          </cell>
          <cell r="K152">
            <v>1.6085258152173909</v>
          </cell>
          <cell r="L152">
            <v>35.509850543478258</v>
          </cell>
          <cell r="M152">
            <v>105.20652173913039</v>
          </cell>
          <cell r="N152">
            <v>1927.107336956522</v>
          </cell>
          <cell r="O152">
            <v>0</v>
          </cell>
          <cell r="P152">
            <v>0</v>
          </cell>
          <cell r="Q152">
            <v>0</v>
          </cell>
          <cell r="R152">
            <v>62.597384510869567</v>
          </cell>
          <cell r="S152">
            <v>62.577088994565209</v>
          </cell>
        </row>
        <row r="153">
          <cell r="B153">
            <v>2025</v>
          </cell>
          <cell r="C153" t="str">
            <v>FuelCell</v>
          </cell>
          <cell r="E153" t="str">
            <v>Pre</v>
          </cell>
          <cell r="F153" t="str">
            <v>car</v>
          </cell>
          <cell r="G153">
            <v>39633.285981588211</v>
          </cell>
          <cell r="H153">
            <v>7.9683743731756591</v>
          </cell>
          <cell r="I153">
            <v>113.6114063318614</v>
          </cell>
          <cell r="J153">
            <v>0.1043055534765361</v>
          </cell>
          <cell r="K153">
            <v>1.555800464037123</v>
          </cell>
          <cell r="L153">
            <v>36.424257166379761</v>
          </cell>
          <cell r="M153">
            <v>106.0941546291445</v>
          </cell>
          <cell r="N153">
            <v>1714.7023052166751</v>
          </cell>
          <cell r="O153">
            <v>0</v>
          </cell>
          <cell r="P153">
            <v>0</v>
          </cell>
          <cell r="Q153">
            <v>0</v>
          </cell>
          <cell r="R153">
            <v>67.431135394057321</v>
          </cell>
          <cell r="S153">
            <v>67.411531696729298</v>
          </cell>
        </row>
        <row r="154">
          <cell r="B154">
            <v>2030</v>
          </cell>
          <cell r="C154" t="str">
            <v>FuelCell</v>
          </cell>
          <cell r="E154" t="str">
            <v>Pre</v>
          </cell>
          <cell r="F154" t="str">
            <v>car</v>
          </cell>
          <cell r="G154">
            <v>40676.502035519821</v>
          </cell>
          <cell r="H154">
            <v>7.8336903974352454</v>
          </cell>
          <cell r="I154">
            <v>112.19189863111291</v>
          </cell>
          <cell r="J154">
            <v>7.44409444811968E-2</v>
          </cell>
          <cell r="K154">
            <v>1.7006997099384249</v>
          </cell>
          <cell r="L154">
            <v>39.995979848353777</v>
          </cell>
          <cell r="M154">
            <v>108.7588672332197</v>
          </cell>
          <cell r="N154">
            <v>1731.0079385273009</v>
          </cell>
          <cell r="O154">
            <v>0</v>
          </cell>
          <cell r="P154">
            <v>0</v>
          </cell>
          <cell r="Q154">
            <v>0</v>
          </cell>
          <cell r="R154">
            <v>67.616602208539007</v>
          </cell>
          <cell r="S154">
            <v>67.641419266195129</v>
          </cell>
        </row>
        <row r="155">
          <cell r="B155">
            <v>2035</v>
          </cell>
          <cell r="C155" t="str">
            <v>FuelCell</v>
          </cell>
          <cell r="E155" t="str">
            <v>Pre</v>
          </cell>
          <cell r="F155" t="str">
            <v>car</v>
          </cell>
          <cell r="G155">
            <v>41196.849028796008</v>
          </cell>
          <cell r="H155">
            <v>7.5954198473282446</v>
          </cell>
          <cell r="I155">
            <v>111.1064923286222</v>
          </cell>
          <cell r="J155">
            <v>6.6650328773335293E-2</v>
          </cell>
          <cell r="K155">
            <v>1.7045007935908101</v>
          </cell>
          <cell r="L155">
            <v>39.32567455218804</v>
          </cell>
          <cell r="M155">
            <v>115.0459526868717</v>
          </cell>
          <cell r="N155">
            <v>1760.6692615826471</v>
          </cell>
          <cell r="O155">
            <v>0</v>
          </cell>
          <cell r="P155">
            <v>0</v>
          </cell>
          <cell r="Q155">
            <v>0</v>
          </cell>
          <cell r="R155">
            <v>68.161427707656273</v>
          </cell>
          <cell r="S155">
            <v>68.152741289396104</v>
          </cell>
        </row>
        <row r="156">
          <cell r="B156">
            <v>2040</v>
          </cell>
          <cell r="C156" t="str">
            <v>FuelCell</v>
          </cell>
          <cell r="E156" t="str">
            <v>Pre</v>
          </cell>
          <cell r="F156" t="str">
            <v>car</v>
          </cell>
          <cell r="G156">
            <v>35964.593643895147</v>
          </cell>
          <cell r="H156">
            <v>7.4335008375209366</v>
          </cell>
          <cell r="I156">
            <v>108.50912218751419</v>
          </cell>
          <cell r="J156">
            <v>5.8051292498528598E-2</v>
          </cell>
          <cell r="K156">
            <v>1.697306351577708</v>
          </cell>
          <cell r="L156">
            <v>39.156050522884691</v>
          </cell>
          <cell r="M156">
            <v>114.6720086921092</v>
          </cell>
          <cell r="N156">
            <v>1694.940875548916</v>
          </cell>
          <cell r="O156">
            <v>0</v>
          </cell>
          <cell r="P156">
            <v>0</v>
          </cell>
          <cell r="Q156">
            <v>0</v>
          </cell>
          <cell r="R156">
            <v>69.533985241522942</v>
          </cell>
          <cell r="S156">
            <v>69.543058988636872</v>
          </cell>
        </row>
        <row r="157">
          <cell r="B157">
            <v>2045</v>
          </cell>
          <cell r="C157" t="str">
            <v>FuelCell</v>
          </cell>
          <cell r="E157" t="str">
            <v>Pre</v>
          </cell>
          <cell r="F157" t="str">
            <v>car</v>
          </cell>
          <cell r="G157">
            <v>34631.403565136286</v>
          </cell>
          <cell r="H157">
            <v>7.3657684734169351</v>
          </cell>
          <cell r="I157">
            <v>108.6246761322417</v>
          </cell>
          <cell r="J157">
            <v>5.7097212146336403E-2</v>
          </cell>
          <cell r="K157">
            <v>1.695714581821951</v>
          </cell>
          <cell r="L157">
            <v>39.190175147683703</v>
          </cell>
          <cell r="M157">
            <v>114.72390921339</v>
          </cell>
          <cell r="N157">
            <v>1683.9324282309051</v>
          </cell>
          <cell r="O157">
            <v>0</v>
          </cell>
          <cell r="P157">
            <v>0</v>
          </cell>
          <cell r="Q157">
            <v>0</v>
          </cell>
          <cell r="R157">
            <v>70.217545859674587</v>
          </cell>
          <cell r="S157">
            <v>70.248339206135341</v>
          </cell>
        </row>
        <row r="158">
          <cell r="B158">
            <v>2050</v>
          </cell>
          <cell r="C158" t="str">
            <v>FuelCell</v>
          </cell>
          <cell r="E158" t="str">
            <v>Pre</v>
          </cell>
          <cell r="F158" t="str">
            <v>car</v>
          </cell>
          <cell r="G158">
            <v>31534.53382956389</v>
          </cell>
          <cell r="H158">
            <v>7.117139039984731</v>
          </cell>
          <cell r="I158">
            <v>117.7227788911156</v>
          </cell>
          <cell r="J158">
            <v>5.4969367306040601E-2</v>
          </cell>
          <cell r="K158">
            <v>1.6189140185132169</v>
          </cell>
          <cell r="L158">
            <v>42.350415115946177</v>
          </cell>
          <cell r="M158">
            <v>119.150682317015</v>
          </cell>
          <cell r="N158">
            <v>1622.457772688233</v>
          </cell>
          <cell r="O158">
            <v>0</v>
          </cell>
          <cell r="P158">
            <v>0</v>
          </cell>
          <cell r="Q158">
            <v>0</v>
          </cell>
          <cell r="R158">
            <v>73.525069185991029</v>
          </cell>
          <cell r="S158">
            <v>73.563999427426268</v>
          </cell>
        </row>
        <row r="159">
          <cell r="B159">
            <v>2025</v>
          </cell>
          <cell r="C159" t="str">
            <v>FuelCell</v>
          </cell>
          <cell r="E159" t="str">
            <v>Pre</v>
          </cell>
          <cell r="F159" t="str">
            <v>SUV</v>
          </cell>
          <cell r="G159">
            <v>109303</v>
          </cell>
          <cell r="H159">
            <v>8.3000000000000007</v>
          </cell>
          <cell r="I159">
            <v>133</v>
          </cell>
          <cell r="J159">
            <v>0.17499999999999991</v>
          </cell>
          <cell r="K159">
            <v>1.7</v>
          </cell>
          <cell r="L159">
            <v>33</v>
          </cell>
          <cell r="M159">
            <v>240</v>
          </cell>
          <cell r="N159">
            <v>2878</v>
          </cell>
          <cell r="O159">
            <v>0</v>
          </cell>
          <cell r="P159">
            <v>0</v>
          </cell>
          <cell r="Q159">
            <v>0</v>
          </cell>
          <cell r="R159">
            <v>40.1</v>
          </cell>
          <cell r="S159">
            <v>40.11</v>
          </cell>
        </row>
        <row r="160">
          <cell r="B160">
            <v>2030</v>
          </cell>
          <cell r="C160" t="str">
            <v>FuelCell</v>
          </cell>
          <cell r="E160" t="str">
            <v>Pre</v>
          </cell>
          <cell r="F160" t="str">
            <v>SUV</v>
          </cell>
          <cell r="G160">
            <v>42945.892328083581</v>
          </cell>
          <cell r="H160">
            <v>7.7148526430687667</v>
          </cell>
          <cell r="I160">
            <v>144.64353656634961</v>
          </cell>
          <cell r="J160">
            <v>9.1861453297988394E-2</v>
          </cell>
          <cell r="K160">
            <v>1.7970294713862469</v>
          </cell>
          <cell r="L160">
            <v>33.970294713862472</v>
          </cell>
          <cell r="M160">
            <v>140.0596444721659</v>
          </cell>
          <cell r="N160">
            <v>2187.3975518478092</v>
          </cell>
          <cell r="O160">
            <v>0</v>
          </cell>
          <cell r="P160">
            <v>0</v>
          </cell>
          <cell r="Q160">
            <v>0</v>
          </cell>
          <cell r="R160">
            <v>54.313831280212057</v>
          </cell>
          <cell r="S160">
            <v>54.332940121627949</v>
          </cell>
        </row>
        <row r="161">
          <cell r="B161">
            <v>2035</v>
          </cell>
          <cell r="C161" t="str">
            <v>FuelCell</v>
          </cell>
          <cell r="E161" t="str">
            <v>Pre</v>
          </cell>
          <cell r="F161" t="str">
            <v>SUV</v>
          </cell>
          <cell r="G161">
            <v>59492.558620689662</v>
          </cell>
          <cell r="H161">
            <v>8.5555638397017706</v>
          </cell>
          <cell r="I161">
            <v>129.4443616029823</v>
          </cell>
          <cell r="J161">
            <v>0.106</v>
          </cell>
          <cell r="K161">
            <v>1.877781919850886</v>
          </cell>
          <cell r="L161">
            <v>34.777819198508851</v>
          </cell>
          <cell r="M161">
            <v>240</v>
          </cell>
          <cell r="N161">
            <v>3048.4503261882569</v>
          </cell>
          <cell r="O161">
            <v>0</v>
          </cell>
          <cell r="P161">
            <v>0</v>
          </cell>
          <cell r="Q161">
            <v>0</v>
          </cell>
          <cell r="R161">
            <v>42.5</v>
          </cell>
          <cell r="S161">
            <v>42.505556383970173</v>
          </cell>
        </row>
        <row r="162">
          <cell r="B162">
            <v>2040</v>
          </cell>
          <cell r="C162" t="str">
            <v>FuelCell</v>
          </cell>
          <cell r="E162" t="str">
            <v>Pre</v>
          </cell>
          <cell r="F162" t="str">
            <v>SUV</v>
          </cell>
          <cell r="G162">
            <v>57289.381800197822</v>
          </cell>
          <cell r="H162">
            <v>8.5594856577645881</v>
          </cell>
          <cell r="I162">
            <v>129.40514342235409</v>
          </cell>
          <cell r="J162">
            <v>9.1999999999999998E-2</v>
          </cell>
          <cell r="K162">
            <v>1.8797428288822939</v>
          </cell>
          <cell r="L162">
            <v>34.79742828882295</v>
          </cell>
          <cell r="M162">
            <v>240</v>
          </cell>
          <cell r="N162">
            <v>3031.1335311572702</v>
          </cell>
          <cell r="O162">
            <v>0</v>
          </cell>
          <cell r="P162">
            <v>0</v>
          </cell>
          <cell r="Q162">
            <v>0</v>
          </cell>
          <cell r="R162">
            <v>43.3</v>
          </cell>
          <cell r="S162">
            <v>43.267974282888233</v>
          </cell>
        </row>
        <row r="163">
          <cell r="B163">
            <v>2045</v>
          </cell>
          <cell r="C163" t="str">
            <v>FuelCell</v>
          </cell>
          <cell r="E163" t="str">
            <v>Pre</v>
          </cell>
          <cell r="F163" t="str">
            <v>SUV</v>
          </cell>
          <cell r="G163">
            <v>55560.224799662588</v>
          </cell>
          <cell r="H163">
            <v>8.5512863770560941</v>
          </cell>
          <cell r="I163">
            <v>129.3897089835512</v>
          </cell>
          <cell r="J163">
            <v>9.1999999999999998E-2</v>
          </cell>
          <cell r="K163">
            <v>1.8805145508224379</v>
          </cell>
          <cell r="L163">
            <v>34.805145508224378</v>
          </cell>
          <cell r="M163">
            <v>240</v>
          </cell>
          <cell r="N163">
            <v>3016.1358076760862</v>
          </cell>
          <cell r="O163">
            <v>0</v>
          </cell>
          <cell r="P163">
            <v>0</v>
          </cell>
          <cell r="Q163">
            <v>0</v>
          </cell>
          <cell r="R163">
            <v>43.7</v>
          </cell>
          <cell r="S163">
            <v>43.679025727541116</v>
          </cell>
        </row>
        <row r="164">
          <cell r="B164">
            <v>2050</v>
          </cell>
          <cell r="C164" t="str">
            <v>FuelCell</v>
          </cell>
          <cell r="E164" t="str">
            <v>Pre</v>
          </cell>
          <cell r="F164" t="str">
            <v>SUV</v>
          </cell>
          <cell r="G164">
            <v>53838.419831703432</v>
          </cell>
          <cell r="H164">
            <v>8.5531498749147143</v>
          </cell>
          <cell r="I164">
            <v>129.37480100068231</v>
          </cell>
          <cell r="J164">
            <v>9.0999999999999998E-2</v>
          </cell>
          <cell r="K164">
            <v>1.881259949965886</v>
          </cell>
          <cell r="L164">
            <v>34.812599499658859</v>
          </cell>
          <cell r="M164">
            <v>240</v>
          </cell>
          <cell r="N164">
            <v>3002.1080282010462</v>
          </cell>
          <cell r="O164">
            <v>0</v>
          </cell>
          <cell r="P164">
            <v>0</v>
          </cell>
          <cell r="Q164">
            <v>0</v>
          </cell>
          <cell r="R164">
            <v>44.1</v>
          </cell>
          <cell r="S164">
            <v>44.090000000000011</v>
          </cell>
        </row>
        <row r="165">
          <cell r="B165">
            <v>2025</v>
          </cell>
          <cell r="C165" t="str">
            <v>FuelCell</v>
          </cell>
          <cell r="E165" t="str">
            <v>Pre</v>
          </cell>
          <cell r="F165" t="str">
            <v>truck</v>
          </cell>
          <cell r="G165">
            <v>51181</v>
          </cell>
          <cell r="H165">
            <v>8.1999999999999993</v>
          </cell>
          <cell r="I165">
            <v>113</v>
          </cell>
          <cell r="J165">
            <v>0.17299999999999999</v>
          </cell>
          <cell r="K165">
            <v>1.8</v>
          </cell>
          <cell r="L165">
            <v>34</v>
          </cell>
          <cell r="M165">
            <v>240</v>
          </cell>
          <cell r="N165">
            <v>2812</v>
          </cell>
          <cell r="O165">
            <v>0</v>
          </cell>
          <cell r="P165">
            <v>0</v>
          </cell>
          <cell r="Q165">
            <v>0</v>
          </cell>
          <cell r="R165">
            <v>40.4</v>
          </cell>
          <cell r="S165">
            <v>40.36</v>
          </cell>
        </row>
        <row r="166">
          <cell r="B166">
            <v>2030</v>
          </cell>
          <cell r="C166" t="str">
            <v>FuelCell</v>
          </cell>
          <cell r="E166" t="str">
            <v>Pre</v>
          </cell>
          <cell r="F166" t="str">
            <v>truck</v>
          </cell>
          <cell r="G166">
            <v>47727</v>
          </cell>
          <cell r="H166">
            <v>8.1999999999999993</v>
          </cell>
          <cell r="I166">
            <v>113</v>
          </cell>
          <cell r="J166">
            <v>0.11899999999999999</v>
          </cell>
          <cell r="K166">
            <v>1.8</v>
          </cell>
          <cell r="L166">
            <v>34</v>
          </cell>
          <cell r="M166">
            <v>240</v>
          </cell>
          <cell r="N166">
            <v>2756</v>
          </cell>
          <cell r="O166">
            <v>0</v>
          </cell>
          <cell r="P166">
            <v>0</v>
          </cell>
          <cell r="Q166">
            <v>0</v>
          </cell>
          <cell r="R166">
            <v>41.9</v>
          </cell>
          <cell r="S166">
            <v>41.93</v>
          </cell>
        </row>
        <row r="167">
          <cell r="B167">
            <v>2035</v>
          </cell>
          <cell r="C167" t="str">
            <v>FuelCell</v>
          </cell>
          <cell r="E167" t="str">
            <v>Pre</v>
          </cell>
          <cell r="F167" t="str">
            <v>truck</v>
          </cell>
          <cell r="G167">
            <v>44375</v>
          </cell>
          <cell r="H167">
            <v>8.1</v>
          </cell>
          <cell r="I167">
            <v>113</v>
          </cell>
          <cell r="J167">
            <v>0.105</v>
          </cell>
          <cell r="K167">
            <v>1.8</v>
          </cell>
          <cell r="L167">
            <v>34</v>
          </cell>
          <cell r="M167">
            <v>240</v>
          </cell>
          <cell r="N167">
            <v>2731</v>
          </cell>
          <cell r="O167">
            <v>0</v>
          </cell>
          <cell r="P167">
            <v>0</v>
          </cell>
          <cell r="Q167">
            <v>0</v>
          </cell>
          <cell r="R167">
            <v>42.7</v>
          </cell>
          <cell r="S167">
            <v>42.71</v>
          </cell>
        </row>
        <row r="168">
          <cell r="B168">
            <v>2020</v>
          </cell>
          <cell r="C168" t="str">
            <v>Hybrid</v>
          </cell>
          <cell r="E168" t="str">
            <v>Pre</v>
          </cell>
          <cell r="F168" t="str">
            <v>car</v>
          </cell>
          <cell r="G168">
            <v>41261.587656303069</v>
          </cell>
          <cell r="H168">
            <v>7.9545327117231164</v>
          </cell>
          <cell r="I168">
            <v>111.06892463490691</v>
          </cell>
          <cell r="J168">
            <v>5.5041915465127003E-2</v>
          </cell>
          <cell r="K168">
            <v>1.199410911111797</v>
          </cell>
          <cell r="L168">
            <v>35.121028744326779</v>
          </cell>
          <cell r="M168">
            <v>158.4388897465189</v>
          </cell>
          <cell r="N168">
            <v>1842.5346383031281</v>
          </cell>
          <cell r="O168">
            <v>0</v>
          </cell>
          <cell r="P168">
            <v>0</v>
          </cell>
          <cell r="Q168">
            <v>0</v>
          </cell>
          <cell r="R168">
            <v>40.080728024946737</v>
          </cell>
          <cell r="S168">
            <v>40.07618827379666</v>
          </cell>
        </row>
        <row r="169">
          <cell r="B169">
            <v>2025</v>
          </cell>
          <cell r="C169" t="str">
            <v>Hybrid</v>
          </cell>
          <cell r="E169" t="str">
            <v>Pre</v>
          </cell>
          <cell r="F169" t="str">
            <v>car</v>
          </cell>
          <cell r="G169">
            <v>40166.059499182273</v>
          </cell>
          <cell r="H169">
            <v>7.9011908501120987</v>
          </cell>
          <cell r="I169">
            <v>110.36274085065359</v>
          </cell>
          <cell r="J169">
            <v>5.4060685158509203E-2</v>
          </cell>
          <cell r="K169">
            <v>1.2106840754259229</v>
          </cell>
          <cell r="L169">
            <v>35.730144375006773</v>
          </cell>
          <cell r="M169">
            <v>156.38600006498501</v>
          </cell>
          <cell r="N169">
            <v>1787.8642138439709</v>
          </cell>
          <cell r="O169">
            <v>0</v>
          </cell>
          <cell r="P169">
            <v>0</v>
          </cell>
          <cell r="Q169">
            <v>0</v>
          </cell>
          <cell r="R169">
            <v>48.405154935069163</v>
          </cell>
          <cell r="S169">
            <v>48.39311890088706</v>
          </cell>
        </row>
        <row r="170">
          <cell r="B170">
            <v>2030</v>
          </cell>
          <cell r="C170" t="str">
            <v>Hybrid</v>
          </cell>
          <cell r="E170" t="str">
            <v>Pre</v>
          </cell>
          <cell r="F170" t="str">
            <v>car</v>
          </cell>
          <cell r="G170">
            <v>41000.727974748712</v>
          </cell>
          <cell r="H170">
            <v>7.6843031842618306</v>
          </cell>
          <cell r="I170">
            <v>110.9550422402079</v>
          </cell>
          <cell r="J170">
            <v>5.8564643131429901E-2</v>
          </cell>
          <cell r="K170">
            <v>1.288375292221219</v>
          </cell>
          <cell r="L170">
            <v>35.832701769784528</v>
          </cell>
          <cell r="M170">
            <v>166.1219691279359</v>
          </cell>
          <cell r="N170">
            <v>1805.216475791002</v>
          </cell>
          <cell r="O170">
            <v>0</v>
          </cell>
          <cell r="P170">
            <v>0</v>
          </cell>
          <cell r="Q170">
            <v>0</v>
          </cell>
          <cell r="R170">
            <v>47.661106938196788</v>
          </cell>
          <cell r="S170">
            <v>47.662302407818451</v>
          </cell>
        </row>
        <row r="171">
          <cell r="B171">
            <v>2035</v>
          </cell>
          <cell r="C171" t="str">
            <v>Hybrid</v>
          </cell>
          <cell r="E171" t="str">
            <v>Pre</v>
          </cell>
          <cell r="F171" t="str">
            <v>car</v>
          </cell>
          <cell r="G171">
            <v>39763.929444660047</v>
          </cell>
          <cell r="H171">
            <v>7.7541403521151597</v>
          </cell>
          <cell r="I171">
            <v>109.5208164273366</v>
          </cell>
          <cell r="J171">
            <v>5.8716270331298698E-2</v>
          </cell>
          <cell r="K171">
            <v>1.3382087287866491</v>
          </cell>
          <cell r="L171">
            <v>32.558885791906292</v>
          </cell>
          <cell r="M171">
            <v>159.56034999823589</v>
          </cell>
          <cell r="N171">
            <v>1772.418498394665</v>
          </cell>
          <cell r="O171">
            <v>0</v>
          </cell>
          <cell r="P171">
            <v>0</v>
          </cell>
          <cell r="Q171">
            <v>0</v>
          </cell>
          <cell r="R171">
            <v>50.533495042867727</v>
          </cell>
          <cell r="S171">
            <v>50.53575036164132</v>
          </cell>
        </row>
        <row r="172">
          <cell r="B172">
            <v>2040</v>
          </cell>
          <cell r="C172" t="str">
            <v>Hybrid</v>
          </cell>
          <cell r="E172" t="str">
            <v>Pre</v>
          </cell>
          <cell r="F172" t="str">
            <v>car</v>
          </cell>
          <cell r="G172">
            <v>40392.010153977528</v>
          </cell>
          <cell r="H172">
            <v>7.7525138099431574</v>
          </cell>
          <cell r="I172">
            <v>109.1031809569557</v>
          </cell>
          <cell r="J172">
            <v>6.0172964534464801E-2</v>
          </cell>
          <cell r="K172">
            <v>1.2983561497611611</v>
          </cell>
          <cell r="L172">
            <v>32.426386998639018</v>
          </cell>
          <cell r="M172">
            <v>162.00653804072269</v>
          </cell>
          <cell r="N172">
            <v>1783.199610386145</v>
          </cell>
          <cell r="O172">
            <v>0</v>
          </cell>
          <cell r="P172">
            <v>0</v>
          </cell>
          <cell r="Q172">
            <v>0</v>
          </cell>
          <cell r="R172">
            <v>50.863169482027061</v>
          </cell>
          <cell r="S172">
            <v>50.862019187148078</v>
          </cell>
        </row>
        <row r="173">
          <cell r="B173">
            <v>2045</v>
          </cell>
          <cell r="C173" t="str">
            <v>Hybrid</v>
          </cell>
          <cell r="E173" t="str">
            <v>Pre</v>
          </cell>
          <cell r="F173" t="str">
            <v>car</v>
          </cell>
          <cell r="G173">
            <v>38772.85</v>
          </cell>
          <cell r="H173">
            <v>7.8134421743889098</v>
          </cell>
          <cell r="I173">
            <v>108.198686610726</v>
          </cell>
          <cell r="J173">
            <v>6.04157971543232E-2</v>
          </cell>
          <cell r="K173">
            <v>1.278730390368479</v>
          </cell>
          <cell r="L173">
            <v>31.90417730755199</v>
          </cell>
          <cell r="M173">
            <v>158.3058190441445</v>
          </cell>
          <cell r="N173">
            <v>1764.2568588106531</v>
          </cell>
          <cell r="O173">
            <v>0</v>
          </cell>
          <cell r="P173">
            <v>0</v>
          </cell>
          <cell r="Q173">
            <v>0</v>
          </cell>
          <cell r="R173">
            <v>52.128626413717619</v>
          </cell>
          <cell r="S173">
            <v>52.120627690623863</v>
          </cell>
        </row>
        <row r="174">
          <cell r="B174">
            <v>2050</v>
          </cell>
          <cell r="C174" t="str">
            <v>Hybrid</v>
          </cell>
          <cell r="E174" t="str">
            <v>Pre</v>
          </cell>
          <cell r="F174" t="str">
            <v>car</v>
          </cell>
          <cell r="G174">
            <v>38033.478008298764</v>
          </cell>
          <cell r="H174">
            <v>7.8409199762892721</v>
          </cell>
          <cell r="I174">
            <v>108.3991227030231</v>
          </cell>
          <cell r="J174">
            <v>5.9893017190278598E-2</v>
          </cell>
          <cell r="K174">
            <v>1.240505038529935</v>
          </cell>
          <cell r="L174">
            <v>31.79144042679312</v>
          </cell>
          <cell r="M174">
            <v>157.92576170717251</v>
          </cell>
          <cell r="N174">
            <v>1758.5004386484879</v>
          </cell>
          <cell r="O174">
            <v>0</v>
          </cell>
          <cell r="P174">
            <v>0</v>
          </cell>
          <cell r="Q174">
            <v>0</v>
          </cell>
          <cell r="R174">
            <v>53.097531713100167</v>
          </cell>
          <cell r="S174">
            <v>53.094494131594537</v>
          </cell>
        </row>
        <row r="175">
          <cell r="B175">
            <v>2020</v>
          </cell>
          <cell r="C175" t="str">
            <v>Hybrid</v>
          </cell>
          <cell r="E175" t="str">
            <v>Pre</v>
          </cell>
          <cell r="F175" t="str">
            <v>SUV</v>
          </cell>
          <cell r="G175">
            <v>48954.110778854221</v>
          </cell>
          <cell r="H175">
            <v>8.0112365550385238</v>
          </cell>
          <cell r="I175">
            <v>174.24026241513471</v>
          </cell>
          <cell r="J175">
            <v>6.1781493630330302E-2</v>
          </cell>
          <cell r="K175">
            <v>1.510084674651003</v>
          </cell>
          <cell r="L175">
            <v>44.329178427034861</v>
          </cell>
          <cell r="M175">
            <v>169.03597528415591</v>
          </cell>
          <cell r="N175">
            <v>2277.2318712335041</v>
          </cell>
          <cell r="O175">
            <v>0</v>
          </cell>
          <cell r="P175">
            <v>0</v>
          </cell>
          <cell r="Q175">
            <v>0</v>
          </cell>
          <cell r="R175">
            <v>35.485466473415208</v>
          </cell>
          <cell r="S175">
            <v>35.471172171790371</v>
          </cell>
        </row>
        <row r="176">
          <cell r="B176">
            <v>2025</v>
          </cell>
          <cell r="C176" t="str">
            <v>Hybrid</v>
          </cell>
          <cell r="E176" t="str">
            <v>Pre</v>
          </cell>
          <cell r="F176" t="str">
            <v>SUV</v>
          </cell>
          <cell r="G176">
            <v>47794.010620186462</v>
          </cell>
          <cell r="H176">
            <v>7.8642332117281439</v>
          </cell>
          <cell r="I176">
            <v>174.16703148223209</v>
          </cell>
          <cell r="J176">
            <v>6.1160410755303297E-2</v>
          </cell>
          <cell r="K176">
            <v>1.5149452776651799</v>
          </cell>
          <cell r="L176">
            <v>44.146426158627207</v>
          </cell>
          <cell r="M176">
            <v>171.76292392919879</v>
          </cell>
          <cell r="N176">
            <v>2238.9793271179569</v>
          </cell>
          <cell r="O176">
            <v>0</v>
          </cell>
          <cell r="P176">
            <v>0</v>
          </cell>
          <cell r="Q176">
            <v>0</v>
          </cell>
          <cell r="R176">
            <v>42.488983921091737</v>
          </cell>
          <cell r="S176">
            <v>42.474798000270233</v>
          </cell>
        </row>
        <row r="177">
          <cell r="B177">
            <v>2030</v>
          </cell>
          <cell r="C177" t="str">
            <v>Hybrid</v>
          </cell>
          <cell r="E177" t="str">
            <v>Pre</v>
          </cell>
          <cell r="F177" t="str">
            <v>SUV</v>
          </cell>
          <cell r="G177">
            <v>47601.153938979507</v>
          </cell>
          <cell r="H177">
            <v>7.861973813881459</v>
          </cell>
          <cell r="I177">
            <v>174.0744956859275</v>
          </cell>
          <cell r="J177">
            <v>6.4996420023732404E-2</v>
          </cell>
          <cell r="K177">
            <v>1.517555962269463</v>
          </cell>
          <cell r="L177">
            <v>44.043120613020648</v>
          </cell>
          <cell r="M177">
            <v>172.1745338991573</v>
          </cell>
          <cell r="N177">
            <v>2224.4880432815112</v>
          </cell>
          <cell r="O177">
            <v>0</v>
          </cell>
          <cell r="P177">
            <v>0</v>
          </cell>
          <cell r="Q177">
            <v>0</v>
          </cell>
          <cell r="R177">
            <v>42.543092455903952</v>
          </cell>
          <cell r="S177">
            <v>42.547376561211557</v>
          </cell>
        </row>
        <row r="178">
          <cell r="B178">
            <v>2035</v>
          </cell>
          <cell r="C178" t="str">
            <v>Hybrid</v>
          </cell>
          <cell r="E178" t="str">
            <v>Pre</v>
          </cell>
          <cell r="F178" t="str">
            <v>SUV</v>
          </cell>
          <cell r="G178">
            <v>45779.832936857289</v>
          </cell>
          <cell r="H178">
            <v>7.9935602300185433</v>
          </cell>
          <cell r="I178">
            <v>166.15884016708191</v>
          </cell>
          <cell r="J178">
            <v>7.0346114222563497E-2</v>
          </cell>
          <cell r="K178">
            <v>1.555371157772492</v>
          </cell>
          <cell r="L178">
            <v>41.627287541910952</v>
          </cell>
          <cell r="M178">
            <v>180.7277427088992</v>
          </cell>
          <cell r="N178">
            <v>2339.373555359919</v>
          </cell>
          <cell r="O178">
            <v>0</v>
          </cell>
          <cell r="P178">
            <v>0</v>
          </cell>
          <cell r="Q178">
            <v>0</v>
          </cell>
          <cell r="R178">
            <v>42.398625133459461</v>
          </cell>
          <cell r="S178">
            <v>42.402165133834082</v>
          </cell>
        </row>
        <row r="179">
          <cell r="B179">
            <v>2040</v>
          </cell>
          <cell r="C179" t="str">
            <v>Hybrid</v>
          </cell>
          <cell r="E179" t="str">
            <v>Pre</v>
          </cell>
          <cell r="F179" t="str">
            <v>SUV</v>
          </cell>
          <cell r="G179">
            <v>45644.161022159919</v>
          </cell>
          <cell r="H179">
            <v>7.9678939472195571</v>
          </cell>
          <cell r="I179">
            <v>166.0716200595194</v>
          </cell>
          <cell r="J179">
            <v>7.1393147888536304E-2</v>
          </cell>
          <cell r="K179">
            <v>1.556169605745346</v>
          </cell>
          <cell r="L179">
            <v>41.588701148577201</v>
          </cell>
          <cell r="M179">
            <v>180.83764972084899</v>
          </cell>
          <cell r="N179">
            <v>2338.2974741139719</v>
          </cell>
          <cell r="O179">
            <v>0</v>
          </cell>
          <cell r="P179">
            <v>0</v>
          </cell>
          <cell r="Q179">
            <v>0</v>
          </cell>
          <cell r="R179">
            <v>43.045852086868827</v>
          </cell>
          <cell r="S179">
            <v>43.046547381883457</v>
          </cell>
        </row>
        <row r="180">
          <cell r="B180">
            <v>2045</v>
          </cell>
          <cell r="C180" t="str">
            <v>Hybrid</v>
          </cell>
          <cell r="E180" t="str">
            <v>Pre</v>
          </cell>
          <cell r="F180" t="str">
            <v>SUV</v>
          </cell>
          <cell r="G180">
            <v>44498.089845626069</v>
          </cell>
          <cell r="H180">
            <v>7.9322229845626069</v>
          </cell>
          <cell r="I180">
            <v>167.6710806174957</v>
          </cell>
          <cell r="J180">
            <v>7.2988096054888499E-2</v>
          </cell>
          <cell r="K180">
            <v>1.5502847341337911</v>
          </cell>
          <cell r="L180">
            <v>42.035677530017153</v>
          </cell>
          <cell r="M180">
            <v>184.8400686106346</v>
          </cell>
          <cell r="N180">
            <v>2367.92102915952</v>
          </cell>
          <cell r="O180">
            <v>0</v>
          </cell>
          <cell r="P180">
            <v>0</v>
          </cell>
          <cell r="Q180">
            <v>0</v>
          </cell>
          <cell r="R180">
            <v>43.45200343053174</v>
          </cell>
          <cell r="S180">
            <v>43.439282675814752</v>
          </cell>
        </row>
        <row r="181">
          <cell r="B181">
            <v>2050</v>
          </cell>
          <cell r="C181" t="str">
            <v>Hybrid</v>
          </cell>
          <cell r="E181" t="str">
            <v>Pre</v>
          </cell>
          <cell r="F181" t="str">
            <v>SUV</v>
          </cell>
          <cell r="G181">
            <v>44417.296821094133</v>
          </cell>
          <cell r="H181">
            <v>7.9331402989978637</v>
          </cell>
          <cell r="I181">
            <v>167.54887465089541</v>
          </cell>
          <cell r="J181">
            <v>7.2664572038771094E-2</v>
          </cell>
          <cell r="K181">
            <v>1.551047313947757</v>
          </cell>
          <cell r="L181">
            <v>41.989855429604077</v>
          </cell>
          <cell r="M181">
            <v>185.01199277148021</v>
          </cell>
          <cell r="N181">
            <v>2368.483941186134</v>
          </cell>
          <cell r="O181">
            <v>0</v>
          </cell>
          <cell r="P181">
            <v>0</v>
          </cell>
          <cell r="Q181">
            <v>0</v>
          </cell>
          <cell r="R181">
            <v>44.052164448825373</v>
          </cell>
          <cell r="S181">
            <v>44.062839658288162</v>
          </cell>
        </row>
        <row r="182">
          <cell r="B182">
            <v>2020</v>
          </cell>
          <cell r="C182" t="str">
            <v>PHEV</v>
          </cell>
          <cell r="E182" t="str">
            <v>Pre</v>
          </cell>
          <cell r="F182" t="str">
            <v>car</v>
          </cell>
          <cell r="G182">
            <v>39090.002563259943</v>
          </cell>
          <cell r="H182">
            <v>7.8875418994413407</v>
          </cell>
          <cell r="I182">
            <v>106.6862635557016</v>
          </cell>
          <cell r="J182">
            <v>4.5266874794610501E-2</v>
          </cell>
          <cell r="K182">
            <v>15.78341110745974</v>
          </cell>
          <cell r="L182">
            <v>104.38281301347359</v>
          </cell>
          <cell r="M182">
            <v>71.163095629313176</v>
          </cell>
          <cell r="N182">
            <v>1862.7103516266841</v>
          </cell>
          <cell r="O182">
            <v>39.287906671048297</v>
          </cell>
          <cell r="P182">
            <v>0.32774140650673678</v>
          </cell>
          <cell r="Q182">
            <v>0.63578639500492928</v>
          </cell>
          <cell r="R182">
            <v>79.955959701712715</v>
          </cell>
          <cell r="S182">
            <v>39.981604337824521</v>
          </cell>
        </row>
        <row r="183">
          <cell r="B183">
            <v>2025</v>
          </cell>
          <cell r="C183" t="str">
            <v>PHEV</v>
          </cell>
          <cell r="E183" t="str">
            <v>Pre</v>
          </cell>
          <cell r="F183" t="str">
            <v>car</v>
          </cell>
          <cell r="G183">
            <v>33414.598519223262</v>
          </cell>
          <cell r="H183">
            <v>7.6376561280249806</v>
          </cell>
          <cell r="I183">
            <v>112.1206210967994</v>
          </cell>
          <cell r="J183">
            <v>4.7145272248243497E-2</v>
          </cell>
          <cell r="K183">
            <v>17.4325343969555</v>
          </cell>
          <cell r="L183">
            <v>109.48990046838411</v>
          </cell>
          <cell r="M183">
            <v>73.666886221701802</v>
          </cell>
          <cell r="N183">
            <v>1822.2241534933651</v>
          </cell>
          <cell r="O183">
            <v>43.157359972677597</v>
          </cell>
          <cell r="P183">
            <v>0.33772043325526929</v>
          </cell>
          <cell r="Q183">
            <v>0.65579771662763475</v>
          </cell>
          <cell r="R183">
            <v>81.506957395126022</v>
          </cell>
          <cell r="S183">
            <v>46.622769442818111</v>
          </cell>
        </row>
        <row r="184">
          <cell r="B184">
            <v>2030</v>
          </cell>
          <cell r="C184" t="str">
            <v>PHEV</v>
          </cell>
          <cell r="E184" t="str">
            <v>Pre</v>
          </cell>
          <cell r="F184" t="str">
            <v>car</v>
          </cell>
          <cell r="G184">
            <v>47216.073484248853</v>
          </cell>
          <cell r="H184">
            <v>6.705271489631154</v>
          </cell>
          <cell r="I184">
            <v>105.7779642235238</v>
          </cell>
          <cell r="J184">
            <v>5.2936710463827703E-2</v>
          </cell>
          <cell r="K184">
            <v>21.700164635111602</v>
          </cell>
          <cell r="L184">
            <v>122.45670413170809</v>
          </cell>
          <cell r="M184">
            <v>78.953617223365526</v>
          </cell>
          <cell r="N184">
            <v>1857.8618331486459</v>
          </cell>
          <cell r="O184">
            <v>60.355390216875101</v>
          </cell>
          <cell r="P184">
            <v>0.36371154028811142</v>
          </cell>
          <cell r="Q184">
            <v>0.6925410796264051</v>
          </cell>
          <cell r="R184">
            <v>77.049031096818354</v>
          </cell>
          <cell r="S184">
            <v>41.833268006965334</v>
          </cell>
        </row>
        <row r="185">
          <cell r="B185">
            <v>2035</v>
          </cell>
          <cell r="C185" t="str">
            <v>PHEV</v>
          </cell>
          <cell r="E185" t="str">
            <v>Pre</v>
          </cell>
          <cell r="F185" t="str">
            <v>car</v>
          </cell>
          <cell r="G185">
            <v>49182.629207145103</v>
          </cell>
          <cell r="H185">
            <v>6.2912566593544348</v>
          </cell>
          <cell r="I185">
            <v>104.71181447822001</v>
          </cell>
          <cell r="J185">
            <v>5.4218740206831699E-2</v>
          </cell>
          <cell r="K185">
            <v>25.376277029144472</v>
          </cell>
          <cell r="L185">
            <v>133.32591664055161</v>
          </cell>
          <cell r="M185">
            <v>84.295832027577561</v>
          </cell>
          <cell r="N185">
            <v>1925.6574114697589</v>
          </cell>
          <cell r="O185">
            <v>76.509119398307746</v>
          </cell>
          <cell r="P185">
            <v>0.36397737386399248</v>
          </cell>
          <cell r="Q185">
            <v>0.74870698840488881</v>
          </cell>
          <cell r="R185">
            <v>79.331074553260066</v>
          </cell>
          <cell r="S185">
            <v>39.750776559072392</v>
          </cell>
        </row>
        <row r="186">
          <cell r="B186">
            <v>2040</v>
          </cell>
          <cell r="C186" t="str">
            <v>PHEV</v>
          </cell>
          <cell r="E186" t="str">
            <v>Pre</v>
          </cell>
          <cell r="F186" t="str">
            <v>car</v>
          </cell>
          <cell r="G186">
            <v>37697.479584677982</v>
          </cell>
          <cell r="H186">
            <v>6.2808053879612746</v>
          </cell>
          <cell r="I186">
            <v>97.546022169215661</v>
          </cell>
          <cell r="J186">
            <v>5.3570646835975802E-2</v>
          </cell>
          <cell r="K186">
            <v>25.972688368177359</v>
          </cell>
          <cell r="L186">
            <v>135.01445208362571</v>
          </cell>
          <cell r="M186">
            <v>80.269398063701416</v>
          </cell>
          <cell r="N186">
            <v>1762.7313736495021</v>
          </cell>
          <cell r="O186">
            <v>81.051213694401568</v>
          </cell>
          <cell r="P186">
            <v>0.35477241476076887</v>
          </cell>
          <cell r="Q186">
            <v>0.76700154342640658</v>
          </cell>
          <cell r="R186">
            <v>82.07309284894724</v>
          </cell>
          <cell r="S186">
            <v>39.457912866563767</v>
          </cell>
        </row>
        <row r="187">
          <cell r="B187">
            <v>2045</v>
          </cell>
          <cell r="C187" t="str">
            <v>PHEV</v>
          </cell>
          <cell r="E187" t="str">
            <v>Pre</v>
          </cell>
          <cell r="F187" t="str">
            <v>car</v>
          </cell>
          <cell r="G187">
            <v>35524.067373281563</v>
          </cell>
          <cell r="H187">
            <v>6.4979116381572046</v>
          </cell>
          <cell r="I187">
            <v>97.884353027599957</v>
          </cell>
          <cell r="J187">
            <v>5.3479903452618299E-2</v>
          </cell>
          <cell r="K187">
            <v>26.346122363311991</v>
          </cell>
          <cell r="L187">
            <v>135.91069367194879</v>
          </cell>
          <cell r="M187">
            <v>75.710777626193718</v>
          </cell>
          <cell r="N187">
            <v>1738.1163815720431</v>
          </cell>
          <cell r="O187">
            <v>82.866197922132443</v>
          </cell>
          <cell r="P187">
            <v>0.35136866407807738</v>
          </cell>
          <cell r="Q187">
            <v>0.77536152796725788</v>
          </cell>
          <cell r="R187">
            <v>83.237402965921717</v>
          </cell>
          <cell r="S187">
            <v>39.396195823276322</v>
          </cell>
        </row>
        <row r="188">
          <cell r="B188">
            <v>2020</v>
          </cell>
          <cell r="C188" t="str">
            <v>PHEV</v>
          </cell>
          <cell r="E188" t="str">
            <v>Pre</v>
          </cell>
          <cell r="F188" t="str">
            <v>SUV</v>
          </cell>
          <cell r="G188">
            <v>96147.718579234977</v>
          </cell>
          <cell r="H188">
            <v>7.8961748633879782</v>
          </cell>
          <cell r="I188">
            <v>145.88524590163931</v>
          </cell>
          <cell r="J188">
            <v>6.5989071038251301E-2</v>
          </cell>
          <cell r="K188">
            <v>17.282240437158471</v>
          </cell>
          <cell r="L188">
            <v>108.8934426229508</v>
          </cell>
          <cell r="M188">
            <v>79.453551912568301</v>
          </cell>
          <cell r="N188">
            <v>2640.1393442622962</v>
          </cell>
          <cell r="O188">
            <v>27.96994535519126</v>
          </cell>
          <cell r="P188">
            <v>0.49585519125683059</v>
          </cell>
          <cell r="Q188">
            <v>0.53972677595628415</v>
          </cell>
          <cell r="R188">
            <v>50.664001791669918</v>
          </cell>
          <cell r="S188">
            <v>30.35469945355192</v>
          </cell>
        </row>
        <row r="189">
          <cell r="B189">
            <v>2025</v>
          </cell>
          <cell r="C189" t="str">
            <v>PHEV</v>
          </cell>
          <cell r="E189" t="str">
            <v>Pre</v>
          </cell>
          <cell r="F189" t="str">
            <v>SUV</v>
          </cell>
          <cell r="G189">
            <v>88039.518020769698</v>
          </cell>
          <cell r="H189">
            <v>7.9871716554673187</v>
          </cell>
          <cell r="I189">
            <v>144.12828344532679</v>
          </cell>
          <cell r="J189">
            <v>6.8807574832009694E-2</v>
          </cell>
          <cell r="K189">
            <v>17.3</v>
          </cell>
          <cell r="L189">
            <v>109</v>
          </cell>
          <cell r="M189">
            <v>80</v>
          </cell>
          <cell r="N189">
            <v>2638.9181429444102</v>
          </cell>
          <cell r="O189">
            <v>28.064141722663411</v>
          </cell>
          <cell r="P189">
            <v>0.50612095296273674</v>
          </cell>
          <cell r="Q189">
            <v>0.53064141722663416</v>
          </cell>
          <cell r="R189">
            <v>51.929044393060181</v>
          </cell>
          <cell r="S189">
            <v>35.337306047648127</v>
          </cell>
        </row>
        <row r="190">
          <cell r="B190">
            <v>2030</v>
          </cell>
          <cell r="C190" t="str">
            <v>PHEV</v>
          </cell>
          <cell r="E190" t="str">
            <v>Pre</v>
          </cell>
          <cell r="F190" t="str">
            <v>SUV</v>
          </cell>
          <cell r="G190">
            <v>42477.232959303299</v>
          </cell>
          <cell r="H190">
            <v>7.216429408809244</v>
          </cell>
          <cell r="I190">
            <v>177.34282364763021</v>
          </cell>
          <cell r="J190">
            <v>6.2219058784123198E-2</v>
          </cell>
          <cell r="K190">
            <v>17.3</v>
          </cell>
          <cell r="L190">
            <v>109</v>
          </cell>
          <cell r="M190">
            <v>78.036509797353872</v>
          </cell>
          <cell r="N190">
            <v>2226.324233796684</v>
          </cell>
          <cell r="O190">
            <v>32.890470607938369</v>
          </cell>
          <cell r="P190">
            <v>0.4238072349690169</v>
          </cell>
          <cell r="Q190">
            <v>0.59853960810584494</v>
          </cell>
          <cell r="R190">
            <v>62.925930137275692</v>
          </cell>
          <cell r="S190">
            <v>38.15460726846424</v>
          </cell>
        </row>
        <row r="191">
          <cell r="B191">
            <v>2035</v>
          </cell>
          <cell r="C191" t="str">
            <v>PHEV</v>
          </cell>
          <cell r="E191" t="str">
            <v>Pre</v>
          </cell>
          <cell r="F191" t="str">
            <v>SUV</v>
          </cell>
          <cell r="G191">
            <v>42317.118220044169</v>
          </cell>
          <cell r="H191">
            <v>7.2035363160601378</v>
          </cell>
          <cell r="I191">
            <v>160.68536164806241</v>
          </cell>
          <cell r="J191">
            <v>6.6712859606134794E-2</v>
          </cell>
          <cell r="K191">
            <v>21.49089754061168</v>
          </cell>
          <cell r="L191">
            <v>121.352119067066</v>
          </cell>
          <cell r="M191">
            <v>78.912908007381191</v>
          </cell>
          <cell r="N191">
            <v>2440.3764406933478</v>
          </cell>
          <cell r="O191">
            <v>45.803823698460242</v>
          </cell>
          <cell r="P191">
            <v>0.4498665033124602</v>
          </cell>
          <cell r="Q191">
            <v>0.63847868832622434</v>
          </cell>
          <cell r="R191">
            <v>61.312056943003462</v>
          </cell>
          <cell r="S191">
            <v>37.255662038297487</v>
          </cell>
        </row>
        <row r="192">
          <cell r="B192">
            <v>2040</v>
          </cell>
          <cell r="C192" t="str">
            <v>PHEV</v>
          </cell>
          <cell r="E192" t="str">
            <v>Pre</v>
          </cell>
          <cell r="F192" t="str">
            <v>SUV</v>
          </cell>
          <cell r="G192">
            <v>41255.364414199299</v>
          </cell>
          <cell r="H192">
            <v>7.1899156319643422</v>
          </cell>
          <cell r="I192">
            <v>160.91602992677491</v>
          </cell>
          <cell r="J192">
            <v>6.6596625278573698E-2</v>
          </cell>
          <cell r="K192">
            <v>21.57099251830628</v>
          </cell>
          <cell r="L192">
            <v>121.588188475008</v>
          </cell>
          <cell r="M192">
            <v>78.899156319643424</v>
          </cell>
          <cell r="N192">
            <v>2430.5789557465769</v>
          </cell>
          <cell r="O192">
            <v>46.138610315186249</v>
          </cell>
          <cell r="P192">
            <v>0.44832342406876791</v>
          </cell>
          <cell r="Q192">
            <v>0.6404620343839541</v>
          </cell>
          <cell r="R192">
            <v>61.77671685793787</v>
          </cell>
          <cell r="S192">
            <v>37.880767271569567</v>
          </cell>
        </row>
        <row r="193">
          <cell r="B193">
            <v>2045</v>
          </cell>
          <cell r="C193" t="str">
            <v>PHEV</v>
          </cell>
          <cell r="E193" t="str">
            <v>Pre</v>
          </cell>
          <cell r="F193" t="str">
            <v>SUV</v>
          </cell>
          <cell r="G193">
            <v>41029.360783939723</v>
          </cell>
          <cell r="H193">
            <v>7.1900672357064517</v>
          </cell>
          <cell r="I193">
            <v>160.88722521577421</v>
          </cell>
          <cell r="J193">
            <v>6.6602689428258005E-2</v>
          </cell>
          <cell r="K193">
            <v>21.578193696056459</v>
          </cell>
          <cell r="L193">
            <v>121.6094129989032</v>
          </cell>
          <cell r="M193">
            <v>78.900672357064522</v>
          </cell>
          <cell r="N193">
            <v>2425.777502265033</v>
          </cell>
          <cell r="O193">
            <v>46.159076820370991</v>
          </cell>
          <cell r="P193">
            <v>0.44837117924753239</v>
          </cell>
          <cell r="Q193">
            <v>0.64053025606790326</v>
          </cell>
          <cell r="R193">
            <v>61.988907461788713</v>
          </cell>
          <cell r="S193">
            <v>38.478244242048547</v>
          </cell>
        </row>
        <row r="194">
          <cell r="B194">
            <v>2050</v>
          </cell>
          <cell r="C194" t="str">
            <v>PHEV</v>
          </cell>
          <cell r="E194" t="str">
            <v>Pre</v>
          </cell>
          <cell r="F194" t="str">
            <v>SUV</v>
          </cell>
          <cell r="G194">
            <v>40802.799385875129</v>
          </cell>
          <cell r="H194">
            <v>7.1451040600477649</v>
          </cell>
          <cell r="I194">
            <v>160.8604571818492</v>
          </cell>
          <cell r="J194">
            <v>6.56083248038212E-2</v>
          </cell>
          <cell r="K194">
            <v>21.584885704537701</v>
          </cell>
          <cell r="L194">
            <v>121.6291368133743</v>
          </cell>
          <cell r="M194">
            <v>78.902081200955308</v>
          </cell>
          <cell r="N194">
            <v>2421.5025588536341</v>
          </cell>
          <cell r="O194">
            <v>46.178096212896619</v>
          </cell>
          <cell r="P194">
            <v>0.44741555783009213</v>
          </cell>
          <cell r="Q194">
            <v>0.64059365404298874</v>
          </cell>
          <cell r="R194">
            <v>62.310510552931035</v>
          </cell>
          <cell r="S194">
            <v>39.080371886728081</v>
          </cell>
        </row>
        <row r="195">
          <cell r="B195">
            <v>2020</v>
          </cell>
          <cell r="C195" t="str">
            <v>PHEV</v>
          </cell>
          <cell r="E195" t="str">
            <v>Pre</v>
          </cell>
          <cell r="F195" t="str">
            <v>truck</v>
          </cell>
          <cell r="G195">
            <v>38500</v>
          </cell>
          <cell r="H195">
            <v>7.8</v>
          </cell>
          <cell r="I195">
            <v>126</v>
          </cell>
          <cell r="J195">
            <v>6.4000000000000001E-2</v>
          </cell>
          <cell r="K195">
            <v>17.3</v>
          </cell>
          <cell r="L195">
            <v>109</v>
          </cell>
          <cell r="M195">
            <v>79</v>
          </cell>
          <cell r="N195">
            <v>2596</v>
          </cell>
          <cell r="O195">
            <v>30</v>
          </cell>
          <cell r="P195">
            <v>0.47599999999999998</v>
          </cell>
          <cell r="Q195">
            <v>0.56000000000000005</v>
          </cell>
          <cell r="R195">
            <v>52.942423529411769</v>
          </cell>
          <cell r="S195">
            <v>30.19</v>
          </cell>
        </row>
      </sheetData>
      <sheetData sheetId="2"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fyang/Desktop/NREL_Material/Vehicle%20Attributes/Attributes_List/Attributes_Output_Format_Code/220_2Scenario/ESS_223/Sales_Baseline_ess.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Users/fyang/Desktop/NREL_Material/Vehicle%20Attributes/Attributes_List/Attributes_Output_Format_Code/220_2Scenario/Baseline_223/Sales_Baseline_224.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Yang, Fan" refreshedDate="44981.507678587965" createdVersion="8" refreshedVersion="8" minRefreshableVersion="3" recordCount="230" xr:uid="{FDF970FE-CF97-4F22-BAC4-13B7DCA2B4EE}">
  <cacheSource type="worksheet">
    <worksheetSource ref="B3:F233" sheet="9-a" r:id="rId2"/>
  </cacheSource>
  <cacheFields count="5">
    <cacheField name="Years" numFmtId="0">
      <sharedItems containsSemiMixedTypes="0" containsString="0" containsNumber="1" containsInteger="1" minValue="2020" maxValue="2050" count="7">
        <n v="2020"/>
        <n v="2025"/>
        <n v="2030"/>
        <n v="2035"/>
        <n v="2040"/>
        <n v="2045"/>
        <n v="2050"/>
      </sharedItems>
    </cacheField>
    <cacheField name="Powertrain Type" numFmtId="0">
      <sharedItems count="6">
        <s v="CNG"/>
        <s v="Conventional"/>
        <s v="BEV"/>
        <s v="FuelCell"/>
        <s v="Hybrid"/>
        <s v="PHEV"/>
      </sharedItems>
    </cacheField>
    <cacheField name="Class Type" numFmtId="0">
      <sharedItems count="6">
        <s v="Standard car"/>
        <s v="Standard SUV"/>
        <s v="Standard truck"/>
        <s v="Pre car"/>
        <s v="Pre SUV"/>
        <s v="Pre truck"/>
      </sharedItems>
    </cacheField>
    <cacheField name="Design_Cate" numFmtId="0">
      <sharedItems count="2">
        <s v="Standard"/>
        <s v="Pre"/>
      </sharedItems>
    </cacheField>
    <cacheField name="Sales" numFmtId="0">
      <sharedItems containsSemiMixedTypes="0" containsString="0" containsNumber="1" containsInteger="1" minValue="0" maxValue="512155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Yang, Fan" refreshedDate="44981.528724189811" createdVersion="8" refreshedVersion="8" minRefreshableVersion="3" recordCount="222" xr:uid="{01CC23A5-76AF-473B-86BD-A46EEC35CE39}">
  <cacheSource type="worksheet">
    <worksheetSource ref="B3:F225" sheet="9-b" r:id="rId2"/>
  </cacheSource>
  <cacheFields count="5">
    <cacheField name="Years" numFmtId="0">
      <sharedItems containsSemiMixedTypes="0" containsString="0" containsNumber="1" containsInteger="1" minValue="2020" maxValue="2050" count="7">
        <n v="2020"/>
        <n v="2025"/>
        <n v="2030"/>
        <n v="2035"/>
        <n v="2040"/>
        <n v="2045"/>
        <n v="2050"/>
      </sharedItems>
    </cacheField>
    <cacheField name="Powertrain Type" numFmtId="0">
      <sharedItems count="6">
        <s v="CNG"/>
        <s v="Conventional"/>
        <s v="BEV"/>
        <s v="FuelCell"/>
        <s v="Hybrid"/>
        <s v="PHEV"/>
      </sharedItems>
    </cacheField>
    <cacheField name="Class Type" numFmtId="0">
      <sharedItems count="6">
        <s v="Standard car"/>
        <s v="Standard SUV"/>
        <s v="Standard truck"/>
        <s v="Pre car"/>
        <s v="Pre SUV"/>
        <s v="Pre truck"/>
      </sharedItems>
    </cacheField>
    <cacheField name="Design_Cate" numFmtId="0">
      <sharedItems/>
    </cacheField>
    <cacheField name="Sales" numFmtId="0">
      <sharedItems containsSemiMixedTypes="0" containsString="0" containsNumber="1" containsInteger="1" minValue="0" maxValue="494393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0">
  <r>
    <x v="0"/>
    <x v="0"/>
    <x v="0"/>
    <x v="0"/>
    <n v="9012"/>
  </r>
  <r>
    <x v="1"/>
    <x v="0"/>
    <x v="0"/>
    <x v="0"/>
    <n v="8712"/>
  </r>
  <r>
    <x v="2"/>
    <x v="0"/>
    <x v="0"/>
    <x v="0"/>
    <n v="0"/>
  </r>
  <r>
    <x v="3"/>
    <x v="0"/>
    <x v="0"/>
    <x v="0"/>
    <n v="0"/>
  </r>
  <r>
    <x v="4"/>
    <x v="0"/>
    <x v="0"/>
    <x v="0"/>
    <n v="0"/>
  </r>
  <r>
    <x v="5"/>
    <x v="0"/>
    <x v="0"/>
    <x v="0"/>
    <n v="0"/>
  </r>
  <r>
    <x v="6"/>
    <x v="0"/>
    <x v="0"/>
    <x v="0"/>
    <n v="0"/>
  </r>
  <r>
    <x v="3"/>
    <x v="0"/>
    <x v="1"/>
    <x v="0"/>
    <n v="0"/>
  </r>
  <r>
    <x v="4"/>
    <x v="0"/>
    <x v="1"/>
    <x v="0"/>
    <n v="0"/>
  </r>
  <r>
    <x v="5"/>
    <x v="0"/>
    <x v="1"/>
    <x v="0"/>
    <n v="0"/>
  </r>
  <r>
    <x v="6"/>
    <x v="0"/>
    <x v="1"/>
    <x v="0"/>
    <n v="0"/>
  </r>
  <r>
    <x v="5"/>
    <x v="0"/>
    <x v="2"/>
    <x v="0"/>
    <n v="4548"/>
  </r>
  <r>
    <x v="6"/>
    <x v="0"/>
    <x v="2"/>
    <x v="0"/>
    <n v="4141"/>
  </r>
  <r>
    <x v="0"/>
    <x v="1"/>
    <x v="0"/>
    <x v="0"/>
    <n v="4063411"/>
  </r>
  <r>
    <x v="1"/>
    <x v="1"/>
    <x v="0"/>
    <x v="0"/>
    <n v="5121551"/>
  </r>
  <r>
    <x v="2"/>
    <x v="1"/>
    <x v="0"/>
    <x v="0"/>
    <n v="4001830"/>
  </r>
  <r>
    <x v="3"/>
    <x v="1"/>
    <x v="0"/>
    <x v="0"/>
    <n v="4108873"/>
  </r>
  <r>
    <x v="4"/>
    <x v="1"/>
    <x v="0"/>
    <x v="0"/>
    <n v="3805210"/>
  </r>
  <r>
    <x v="5"/>
    <x v="1"/>
    <x v="0"/>
    <x v="0"/>
    <n v="3736635"/>
  </r>
  <r>
    <x v="6"/>
    <x v="1"/>
    <x v="0"/>
    <x v="0"/>
    <n v="3691624"/>
  </r>
  <r>
    <x v="0"/>
    <x v="1"/>
    <x v="1"/>
    <x v="0"/>
    <n v="3826849"/>
  </r>
  <r>
    <x v="1"/>
    <x v="1"/>
    <x v="1"/>
    <x v="0"/>
    <n v="4115002"/>
  </r>
  <r>
    <x v="2"/>
    <x v="1"/>
    <x v="1"/>
    <x v="0"/>
    <n v="3076925"/>
  </r>
  <r>
    <x v="3"/>
    <x v="1"/>
    <x v="1"/>
    <x v="0"/>
    <n v="2957136"/>
  </r>
  <r>
    <x v="4"/>
    <x v="1"/>
    <x v="1"/>
    <x v="0"/>
    <n v="2548648"/>
  </r>
  <r>
    <x v="5"/>
    <x v="1"/>
    <x v="1"/>
    <x v="0"/>
    <n v="2213017"/>
  </r>
  <r>
    <x v="6"/>
    <x v="1"/>
    <x v="1"/>
    <x v="0"/>
    <n v="1974027"/>
  </r>
  <r>
    <x v="0"/>
    <x v="1"/>
    <x v="2"/>
    <x v="0"/>
    <n v="831340"/>
  </r>
  <r>
    <x v="1"/>
    <x v="1"/>
    <x v="2"/>
    <x v="0"/>
    <n v="700295"/>
  </r>
  <r>
    <x v="2"/>
    <x v="1"/>
    <x v="2"/>
    <x v="0"/>
    <n v="437470"/>
  </r>
  <r>
    <x v="3"/>
    <x v="1"/>
    <x v="2"/>
    <x v="0"/>
    <n v="406066"/>
  </r>
  <r>
    <x v="4"/>
    <x v="1"/>
    <x v="2"/>
    <x v="0"/>
    <n v="358841"/>
  </r>
  <r>
    <x v="5"/>
    <x v="1"/>
    <x v="2"/>
    <x v="0"/>
    <n v="294039"/>
  </r>
  <r>
    <x v="6"/>
    <x v="1"/>
    <x v="2"/>
    <x v="0"/>
    <n v="266257"/>
  </r>
  <r>
    <x v="0"/>
    <x v="2"/>
    <x v="0"/>
    <x v="0"/>
    <n v="4037"/>
  </r>
  <r>
    <x v="1"/>
    <x v="2"/>
    <x v="0"/>
    <x v="0"/>
    <n v="1497"/>
  </r>
  <r>
    <x v="2"/>
    <x v="2"/>
    <x v="0"/>
    <x v="0"/>
    <n v="1708"/>
  </r>
  <r>
    <x v="3"/>
    <x v="2"/>
    <x v="0"/>
    <x v="0"/>
    <n v="950"/>
  </r>
  <r>
    <x v="4"/>
    <x v="2"/>
    <x v="0"/>
    <x v="0"/>
    <n v="0"/>
  </r>
  <r>
    <x v="5"/>
    <x v="2"/>
    <x v="0"/>
    <x v="0"/>
    <n v="0"/>
  </r>
  <r>
    <x v="6"/>
    <x v="2"/>
    <x v="0"/>
    <x v="0"/>
    <n v="0"/>
  </r>
  <r>
    <x v="0"/>
    <x v="2"/>
    <x v="1"/>
    <x v="0"/>
    <n v="0"/>
  </r>
  <r>
    <x v="1"/>
    <x v="2"/>
    <x v="1"/>
    <x v="0"/>
    <n v="161019"/>
  </r>
  <r>
    <x v="2"/>
    <x v="2"/>
    <x v="1"/>
    <x v="0"/>
    <n v="925000"/>
  </r>
  <r>
    <x v="3"/>
    <x v="2"/>
    <x v="1"/>
    <x v="0"/>
    <n v="1838015"/>
  </r>
  <r>
    <x v="4"/>
    <x v="2"/>
    <x v="1"/>
    <x v="0"/>
    <n v="2868625"/>
  </r>
  <r>
    <x v="5"/>
    <x v="2"/>
    <x v="1"/>
    <x v="0"/>
    <n v="3615082"/>
  </r>
  <r>
    <x v="6"/>
    <x v="2"/>
    <x v="1"/>
    <x v="0"/>
    <n v="4221738"/>
  </r>
  <r>
    <x v="2"/>
    <x v="2"/>
    <x v="2"/>
    <x v="0"/>
    <n v="0"/>
  </r>
  <r>
    <x v="3"/>
    <x v="2"/>
    <x v="2"/>
    <x v="0"/>
    <n v="0"/>
  </r>
  <r>
    <x v="4"/>
    <x v="2"/>
    <x v="2"/>
    <x v="0"/>
    <n v="0"/>
  </r>
  <r>
    <x v="5"/>
    <x v="2"/>
    <x v="2"/>
    <x v="0"/>
    <n v="7446"/>
  </r>
  <r>
    <x v="6"/>
    <x v="2"/>
    <x v="2"/>
    <x v="0"/>
    <n v="6784"/>
  </r>
  <r>
    <x v="0"/>
    <x v="3"/>
    <x v="0"/>
    <x v="0"/>
    <n v="0"/>
  </r>
  <r>
    <x v="1"/>
    <x v="3"/>
    <x v="0"/>
    <x v="0"/>
    <n v="10000"/>
  </r>
  <r>
    <x v="2"/>
    <x v="3"/>
    <x v="0"/>
    <x v="0"/>
    <n v="181216"/>
  </r>
  <r>
    <x v="3"/>
    <x v="3"/>
    <x v="0"/>
    <x v="0"/>
    <n v="128376"/>
  </r>
  <r>
    <x v="4"/>
    <x v="3"/>
    <x v="0"/>
    <x v="0"/>
    <n v="120326"/>
  </r>
  <r>
    <x v="5"/>
    <x v="3"/>
    <x v="0"/>
    <x v="0"/>
    <n v="116658"/>
  </r>
  <r>
    <x v="6"/>
    <x v="3"/>
    <x v="0"/>
    <x v="0"/>
    <n v="43345"/>
  </r>
  <r>
    <x v="0"/>
    <x v="3"/>
    <x v="1"/>
    <x v="0"/>
    <n v="1087"/>
  </r>
  <r>
    <x v="1"/>
    <x v="3"/>
    <x v="1"/>
    <x v="0"/>
    <n v="72537"/>
  </r>
  <r>
    <x v="2"/>
    <x v="3"/>
    <x v="1"/>
    <x v="0"/>
    <n v="315091"/>
  </r>
  <r>
    <x v="3"/>
    <x v="3"/>
    <x v="1"/>
    <x v="0"/>
    <n v="250416"/>
  </r>
  <r>
    <x v="4"/>
    <x v="3"/>
    <x v="1"/>
    <x v="0"/>
    <n v="249681"/>
  </r>
  <r>
    <x v="5"/>
    <x v="3"/>
    <x v="1"/>
    <x v="0"/>
    <n v="244339"/>
  </r>
  <r>
    <x v="6"/>
    <x v="3"/>
    <x v="1"/>
    <x v="0"/>
    <n v="232469"/>
  </r>
  <r>
    <x v="1"/>
    <x v="3"/>
    <x v="2"/>
    <x v="0"/>
    <n v="0"/>
  </r>
  <r>
    <x v="2"/>
    <x v="3"/>
    <x v="2"/>
    <x v="0"/>
    <n v="0"/>
  </r>
  <r>
    <x v="3"/>
    <x v="3"/>
    <x v="2"/>
    <x v="0"/>
    <n v="0"/>
  </r>
  <r>
    <x v="4"/>
    <x v="3"/>
    <x v="2"/>
    <x v="0"/>
    <n v="0"/>
  </r>
  <r>
    <x v="5"/>
    <x v="3"/>
    <x v="2"/>
    <x v="0"/>
    <n v="16763"/>
  </r>
  <r>
    <x v="6"/>
    <x v="3"/>
    <x v="2"/>
    <x v="0"/>
    <n v="16774"/>
  </r>
  <r>
    <x v="0"/>
    <x v="4"/>
    <x v="0"/>
    <x v="0"/>
    <n v="226242"/>
  </r>
  <r>
    <x v="1"/>
    <x v="4"/>
    <x v="0"/>
    <x v="0"/>
    <n v="193618"/>
  </r>
  <r>
    <x v="2"/>
    <x v="4"/>
    <x v="0"/>
    <x v="0"/>
    <n v="145517"/>
  </r>
  <r>
    <x v="3"/>
    <x v="4"/>
    <x v="0"/>
    <x v="0"/>
    <n v="114225"/>
  </r>
  <r>
    <x v="4"/>
    <x v="4"/>
    <x v="0"/>
    <x v="0"/>
    <n v="98945"/>
  </r>
  <r>
    <x v="5"/>
    <x v="4"/>
    <x v="0"/>
    <x v="0"/>
    <n v="57591"/>
  </r>
  <r>
    <x v="6"/>
    <x v="4"/>
    <x v="0"/>
    <x v="0"/>
    <n v="41279"/>
  </r>
  <r>
    <x v="0"/>
    <x v="4"/>
    <x v="1"/>
    <x v="0"/>
    <n v="39330"/>
  </r>
  <r>
    <x v="1"/>
    <x v="4"/>
    <x v="1"/>
    <x v="0"/>
    <n v="56779"/>
  </r>
  <r>
    <x v="2"/>
    <x v="4"/>
    <x v="1"/>
    <x v="0"/>
    <n v="70638"/>
  </r>
  <r>
    <x v="3"/>
    <x v="4"/>
    <x v="1"/>
    <x v="0"/>
    <n v="77531"/>
  </r>
  <r>
    <x v="4"/>
    <x v="4"/>
    <x v="1"/>
    <x v="0"/>
    <n v="63708"/>
  </r>
  <r>
    <x v="5"/>
    <x v="4"/>
    <x v="1"/>
    <x v="0"/>
    <n v="53869"/>
  </r>
  <r>
    <x v="6"/>
    <x v="4"/>
    <x v="1"/>
    <x v="0"/>
    <n v="48416"/>
  </r>
  <r>
    <x v="0"/>
    <x v="4"/>
    <x v="2"/>
    <x v="0"/>
    <n v="12352"/>
  </r>
  <r>
    <x v="1"/>
    <x v="4"/>
    <x v="2"/>
    <x v="0"/>
    <n v="12557"/>
  </r>
  <r>
    <x v="2"/>
    <x v="4"/>
    <x v="2"/>
    <x v="0"/>
    <n v="9207"/>
  </r>
  <r>
    <x v="3"/>
    <x v="4"/>
    <x v="2"/>
    <x v="0"/>
    <n v="9251"/>
  </r>
  <r>
    <x v="4"/>
    <x v="4"/>
    <x v="2"/>
    <x v="0"/>
    <n v="8025"/>
  </r>
  <r>
    <x v="5"/>
    <x v="4"/>
    <x v="2"/>
    <x v="0"/>
    <n v="21208"/>
  </r>
  <r>
    <x v="6"/>
    <x v="4"/>
    <x v="2"/>
    <x v="0"/>
    <n v="19026"/>
  </r>
  <r>
    <x v="0"/>
    <x v="5"/>
    <x v="0"/>
    <x v="0"/>
    <n v="0"/>
  </r>
  <r>
    <x v="1"/>
    <x v="5"/>
    <x v="0"/>
    <x v="0"/>
    <n v="0"/>
  </r>
  <r>
    <x v="2"/>
    <x v="5"/>
    <x v="0"/>
    <x v="0"/>
    <n v="0"/>
  </r>
  <r>
    <x v="3"/>
    <x v="5"/>
    <x v="0"/>
    <x v="0"/>
    <n v="0"/>
  </r>
  <r>
    <x v="4"/>
    <x v="5"/>
    <x v="0"/>
    <x v="0"/>
    <n v="0"/>
  </r>
  <r>
    <x v="5"/>
    <x v="5"/>
    <x v="0"/>
    <x v="0"/>
    <n v="0"/>
  </r>
  <r>
    <x v="6"/>
    <x v="5"/>
    <x v="0"/>
    <x v="0"/>
    <n v="0"/>
  </r>
  <r>
    <x v="0"/>
    <x v="5"/>
    <x v="1"/>
    <x v="0"/>
    <n v="223470"/>
  </r>
  <r>
    <x v="1"/>
    <x v="5"/>
    <x v="1"/>
    <x v="0"/>
    <n v="799266"/>
  </r>
  <r>
    <x v="2"/>
    <x v="5"/>
    <x v="1"/>
    <x v="0"/>
    <n v="2437277"/>
  </r>
  <r>
    <x v="3"/>
    <x v="5"/>
    <x v="1"/>
    <x v="0"/>
    <n v="1903683"/>
  </r>
  <r>
    <x v="4"/>
    <x v="5"/>
    <x v="1"/>
    <x v="0"/>
    <n v="1670477"/>
  </r>
  <r>
    <x v="5"/>
    <x v="5"/>
    <x v="1"/>
    <x v="0"/>
    <n v="1529251"/>
  </r>
  <r>
    <x v="6"/>
    <x v="5"/>
    <x v="1"/>
    <x v="0"/>
    <n v="1380630"/>
  </r>
  <r>
    <x v="0"/>
    <x v="5"/>
    <x v="2"/>
    <x v="0"/>
    <n v="0"/>
  </r>
  <r>
    <x v="1"/>
    <x v="5"/>
    <x v="2"/>
    <x v="0"/>
    <n v="41625"/>
  </r>
  <r>
    <x v="2"/>
    <x v="5"/>
    <x v="2"/>
    <x v="0"/>
    <n v="103679"/>
  </r>
  <r>
    <x v="3"/>
    <x v="5"/>
    <x v="2"/>
    <x v="0"/>
    <n v="58039"/>
  </r>
  <r>
    <x v="4"/>
    <x v="5"/>
    <x v="2"/>
    <x v="0"/>
    <n v="50941"/>
  </r>
  <r>
    <x v="5"/>
    <x v="5"/>
    <x v="2"/>
    <x v="0"/>
    <n v="55002"/>
  </r>
  <r>
    <x v="6"/>
    <x v="5"/>
    <x v="2"/>
    <x v="0"/>
    <n v="49670"/>
  </r>
  <r>
    <x v="0"/>
    <x v="0"/>
    <x v="3"/>
    <x v="1"/>
    <n v="5326"/>
  </r>
  <r>
    <x v="1"/>
    <x v="0"/>
    <x v="3"/>
    <x v="1"/>
    <n v="6082"/>
  </r>
  <r>
    <x v="2"/>
    <x v="0"/>
    <x v="3"/>
    <x v="1"/>
    <n v="14067"/>
  </r>
  <r>
    <x v="3"/>
    <x v="0"/>
    <x v="3"/>
    <x v="1"/>
    <n v="28529"/>
  </r>
  <r>
    <x v="4"/>
    <x v="0"/>
    <x v="3"/>
    <x v="1"/>
    <n v="15281"/>
  </r>
  <r>
    <x v="5"/>
    <x v="0"/>
    <x v="3"/>
    <x v="1"/>
    <n v="4705"/>
  </r>
  <r>
    <x v="6"/>
    <x v="0"/>
    <x v="3"/>
    <x v="1"/>
    <n v="1974"/>
  </r>
  <r>
    <x v="3"/>
    <x v="0"/>
    <x v="4"/>
    <x v="1"/>
    <n v="2349"/>
  </r>
  <r>
    <x v="4"/>
    <x v="0"/>
    <x v="4"/>
    <x v="1"/>
    <n v="2478"/>
  </r>
  <r>
    <x v="5"/>
    <x v="0"/>
    <x v="4"/>
    <x v="1"/>
    <n v="2600"/>
  </r>
  <r>
    <x v="6"/>
    <x v="0"/>
    <x v="4"/>
    <x v="1"/>
    <n v="268"/>
  </r>
  <r>
    <x v="5"/>
    <x v="0"/>
    <x v="5"/>
    <x v="1"/>
    <n v="0"/>
  </r>
  <r>
    <x v="6"/>
    <x v="0"/>
    <x v="5"/>
    <x v="1"/>
    <n v="0"/>
  </r>
  <r>
    <x v="0"/>
    <x v="1"/>
    <x v="3"/>
    <x v="1"/>
    <n v="1322251"/>
  </r>
  <r>
    <x v="1"/>
    <x v="1"/>
    <x v="3"/>
    <x v="1"/>
    <n v="1471484"/>
  </r>
  <r>
    <x v="2"/>
    <x v="1"/>
    <x v="3"/>
    <x v="1"/>
    <n v="883824"/>
  </r>
  <r>
    <x v="3"/>
    <x v="1"/>
    <x v="3"/>
    <x v="1"/>
    <n v="905549"/>
  </r>
  <r>
    <x v="4"/>
    <x v="1"/>
    <x v="3"/>
    <x v="1"/>
    <n v="919689"/>
  </r>
  <r>
    <x v="5"/>
    <x v="1"/>
    <x v="3"/>
    <x v="1"/>
    <n v="893516"/>
  </r>
  <r>
    <x v="6"/>
    <x v="1"/>
    <x v="3"/>
    <x v="1"/>
    <n v="801890"/>
  </r>
  <r>
    <x v="0"/>
    <x v="1"/>
    <x v="4"/>
    <x v="1"/>
    <n v="613474"/>
  </r>
  <r>
    <x v="1"/>
    <x v="1"/>
    <x v="4"/>
    <x v="1"/>
    <n v="450662"/>
  </r>
  <r>
    <x v="2"/>
    <x v="1"/>
    <x v="4"/>
    <x v="1"/>
    <n v="214774"/>
  </r>
  <r>
    <x v="3"/>
    <x v="1"/>
    <x v="4"/>
    <x v="1"/>
    <n v="178665"/>
  </r>
  <r>
    <x v="4"/>
    <x v="1"/>
    <x v="4"/>
    <x v="1"/>
    <n v="118786"/>
  </r>
  <r>
    <x v="5"/>
    <x v="1"/>
    <x v="4"/>
    <x v="1"/>
    <n v="68000"/>
  </r>
  <r>
    <x v="6"/>
    <x v="1"/>
    <x v="4"/>
    <x v="1"/>
    <n v="56478"/>
  </r>
  <r>
    <x v="0"/>
    <x v="1"/>
    <x v="5"/>
    <x v="1"/>
    <n v="106082"/>
  </r>
  <r>
    <x v="1"/>
    <x v="1"/>
    <x v="5"/>
    <x v="1"/>
    <n v="126872"/>
  </r>
  <r>
    <x v="2"/>
    <x v="1"/>
    <x v="5"/>
    <x v="1"/>
    <n v="67813"/>
  </r>
  <r>
    <x v="3"/>
    <x v="1"/>
    <x v="5"/>
    <x v="1"/>
    <n v="48992"/>
  </r>
  <r>
    <x v="4"/>
    <x v="1"/>
    <x v="5"/>
    <x v="1"/>
    <n v="15969"/>
  </r>
  <r>
    <x v="5"/>
    <x v="1"/>
    <x v="5"/>
    <x v="1"/>
    <n v="31285"/>
  </r>
  <r>
    <x v="6"/>
    <x v="1"/>
    <x v="5"/>
    <x v="1"/>
    <n v="23839"/>
  </r>
  <r>
    <x v="0"/>
    <x v="2"/>
    <x v="3"/>
    <x v="1"/>
    <n v="62104"/>
  </r>
  <r>
    <x v="1"/>
    <x v="2"/>
    <x v="3"/>
    <x v="1"/>
    <n v="177950"/>
  </r>
  <r>
    <x v="2"/>
    <x v="2"/>
    <x v="3"/>
    <x v="1"/>
    <n v="359744"/>
  </r>
  <r>
    <x v="3"/>
    <x v="2"/>
    <x v="3"/>
    <x v="1"/>
    <n v="339004"/>
  </r>
  <r>
    <x v="4"/>
    <x v="2"/>
    <x v="3"/>
    <x v="1"/>
    <n v="310108"/>
  </r>
  <r>
    <x v="5"/>
    <x v="2"/>
    <x v="3"/>
    <x v="1"/>
    <n v="320256"/>
  </r>
  <r>
    <x v="6"/>
    <x v="2"/>
    <x v="3"/>
    <x v="1"/>
    <n v="342873"/>
  </r>
  <r>
    <x v="0"/>
    <x v="2"/>
    <x v="4"/>
    <x v="1"/>
    <n v="30976"/>
  </r>
  <r>
    <x v="1"/>
    <x v="2"/>
    <x v="4"/>
    <x v="1"/>
    <n v="362551"/>
  </r>
  <r>
    <x v="2"/>
    <x v="2"/>
    <x v="4"/>
    <x v="1"/>
    <n v="867583"/>
  </r>
  <r>
    <x v="3"/>
    <x v="2"/>
    <x v="4"/>
    <x v="1"/>
    <n v="1014493"/>
  </r>
  <r>
    <x v="4"/>
    <x v="2"/>
    <x v="4"/>
    <x v="1"/>
    <n v="1083995"/>
  </r>
  <r>
    <x v="5"/>
    <x v="2"/>
    <x v="4"/>
    <x v="1"/>
    <n v="1266499"/>
  </r>
  <r>
    <x v="6"/>
    <x v="2"/>
    <x v="4"/>
    <x v="1"/>
    <n v="1321081"/>
  </r>
  <r>
    <x v="2"/>
    <x v="2"/>
    <x v="5"/>
    <x v="1"/>
    <n v="11058"/>
  </r>
  <r>
    <x v="3"/>
    <x v="2"/>
    <x v="5"/>
    <x v="1"/>
    <n v="25921"/>
  </r>
  <r>
    <x v="4"/>
    <x v="2"/>
    <x v="5"/>
    <x v="1"/>
    <n v="32310"/>
  </r>
  <r>
    <x v="5"/>
    <x v="2"/>
    <x v="5"/>
    <x v="1"/>
    <n v="36393"/>
  </r>
  <r>
    <x v="6"/>
    <x v="2"/>
    <x v="5"/>
    <x v="1"/>
    <n v="34692"/>
  </r>
  <r>
    <x v="0"/>
    <x v="3"/>
    <x v="3"/>
    <x v="1"/>
    <n v="2944"/>
  </r>
  <r>
    <x v="1"/>
    <x v="3"/>
    <x v="3"/>
    <x v="1"/>
    <n v="25960"/>
  </r>
  <r>
    <x v="2"/>
    <x v="3"/>
    <x v="3"/>
    <x v="1"/>
    <n v="59093"/>
  </r>
  <r>
    <x v="3"/>
    <x v="3"/>
    <x v="3"/>
    <x v="1"/>
    <n v="62462"/>
  </r>
  <r>
    <x v="4"/>
    <x v="3"/>
    <x v="3"/>
    <x v="1"/>
    <n v="43846"/>
  </r>
  <r>
    <x v="5"/>
    <x v="3"/>
    <x v="3"/>
    <x v="1"/>
    <n v="27457"/>
  </r>
  <r>
    <x v="6"/>
    <x v="3"/>
    <x v="3"/>
    <x v="1"/>
    <n v="28198"/>
  </r>
  <r>
    <x v="0"/>
    <x v="3"/>
    <x v="4"/>
    <x v="1"/>
    <n v="0"/>
  </r>
  <r>
    <x v="1"/>
    <x v="3"/>
    <x v="4"/>
    <x v="1"/>
    <n v="731"/>
  </r>
  <r>
    <x v="2"/>
    <x v="3"/>
    <x v="4"/>
    <x v="1"/>
    <n v="716"/>
  </r>
  <r>
    <x v="3"/>
    <x v="3"/>
    <x v="4"/>
    <x v="1"/>
    <n v="3523"/>
  </r>
  <r>
    <x v="4"/>
    <x v="3"/>
    <x v="4"/>
    <x v="1"/>
    <n v="1046"/>
  </r>
  <r>
    <x v="5"/>
    <x v="3"/>
    <x v="4"/>
    <x v="1"/>
    <n v="1295"/>
  </r>
  <r>
    <x v="6"/>
    <x v="3"/>
    <x v="4"/>
    <x v="1"/>
    <n v="795"/>
  </r>
  <r>
    <x v="1"/>
    <x v="3"/>
    <x v="5"/>
    <x v="1"/>
    <n v="5674"/>
  </r>
  <r>
    <x v="2"/>
    <x v="3"/>
    <x v="5"/>
    <x v="1"/>
    <n v="9478"/>
  </r>
  <r>
    <x v="3"/>
    <x v="3"/>
    <x v="5"/>
    <x v="1"/>
    <n v="7882"/>
  </r>
  <r>
    <x v="4"/>
    <x v="3"/>
    <x v="5"/>
    <x v="1"/>
    <n v="8942"/>
  </r>
  <r>
    <x v="5"/>
    <x v="3"/>
    <x v="5"/>
    <x v="1"/>
    <n v="0"/>
  </r>
  <r>
    <x v="6"/>
    <x v="3"/>
    <x v="5"/>
    <x v="1"/>
    <n v="0"/>
  </r>
  <r>
    <x v="0"/>
    <x v="4"/>
    <x v="3"/>
    <x v="1"/>
    <n v="161945"/>
  </r>
  <r>
    <x v="1"/>
    <x v="4"/>
    <x v="3"/>
    <x v="1"/>
    <n v="204056"/>
  </r>
  <r>
    <x v="2"/>
    <x v="4"/>
    <x v="3"/>
    <x v="1"/>
    <n v="160690"/>
  </r>
  <r>
    <x v="3"/>
    <x v="4"/>
    <x v="3"/>
    <x v="1"/>
    <n v="200342"/>
  </r>
  <r>
    <x v="4"/>
    <x v="4"/>
    <x v="3"/>
    <x v="1"/>
    <n v="152331"/>
  </r>
  <r>
    <x v="5"/>
    <x v="4"/>
    <x v="3"/>
    <x v="1"/>
    <n v="166719"/>
  </r>
  <r>
    <x v="6"/>
    <x v="4"/>
    <x v="3"/>
    <x v="1"/>
    <n v="163551"/>
  </r>
  <r>
    <x v="0"/>
    <x v="4"/>
    <x v="4"/>
    <x v="1"/>
    <n v="65545"/>
  </r>
  <r>
    <x v="1"/>
    <x v="4"/>
    <x v="4"/>
    <x v="1"/>
    <n v="55503"/>
  </r>
  <r>
    <x v="2"/>
    <x v="4"/>
    <x v="4"/>
    <x v="1"/>
    <n v="12981"/>
  </r>
  <r>
    <x v="3"/>
    <x v="4"/>
    <x v="4"/>
    <x v="1"/>
    <n v="8957"/>
  </r>
  <r>
    <x v="4"/>
    <x v="4"/>
    <x v="4"/>
    <x v="1"/>
    <n v="1174"/>
  </r>
  <r>
    <x v="5"/>
    <x v="4"/>
    <x v="4"/>
    <x v="1"/>
    <n v="1809"/>
  </r>
  <r>
    <x v="6"/>
    <x v="4"/>
    <x v="4"/>
    <x v="1"/>
    <n v="664"/>
  </r>
  <r>
    <x v="0"/>
    <x v="4"/>
    <x v="5"/>
    <x v="1"/>
    <n v="0"/>
  </r>
  <r>
    <x v="1"/>
    <x v="4"/>
    <x v="5"/>
    <x v="1"/>
    <n v="0"/>
  </r>
  <r>
    <x v="2"/>
    <x v="4"/>
    <x v="5"/>
    <x v="1"/>
    <n v="0"/>
  </r>
  <r>
    <x v="3"/>
    <x v="4"/>
    <x v="5"/>
    <x v="1"/>
    <n v="0"/>
  </r>
  <r>
    <x v="4"/>
    <x v="4"/>
    <x v="5"/>
    <x v="1"/>
    <n v="0"/>
  </r>
  <r>
    <x v="5"/>
    <x v="4"/>
    <x v="5"/>
    <x v="1"/>
    <n v="0"/>
  </r>
  <r>
    <x v="6"/>
    <x v="4"/>
    <x v="5"/>
    <x v="1"/>
    <n v="0"/>
  </r>
  <r>
    <x v="0"/>
    <x v="5"/>
    <x v="3"/>
    <x v="1"/>
    <n v="30430"/>
  </r>
  <r>
    <x v="1"/>
    <x v="5"/>
    <x v="3"/>
    <x v="1"/>
    <n v="86208"/>
  </r>
  <r>
    <x v="2"/>
    <x v="5"/>
    <x v="3"/>
    <x v="1"/>
    <n v="96310"/>
  </r>
  <r>
    <x v="3"/>
    <x v="5"/>
    <x v="3"/>
    <x v="1"/>
    <n v="68010"/>
  </r>
  <r>
    <x v="4"/>
    <x v="5"/>
    <x v="3"/>
    <x v="1"/>
    <n v="45252"/>
  </r>
  <r>
    <x v="5"/>
    <x v="5"/>
    <x v="3"/>
    <x v="1"/>
    <n v="31822"/>
  </r>
  <r>
    <x v="6"/>
    <x v="5"/>
    <x v="3"/>
    <x v="1"/>
    <n v="26551"/>
  </r>
  <r>
    <x v="0"/>
    <x v="5"/>
    <x v="4"/>
    <x v="1"/>
    <n v="732"/>
  </r>
  <r>
    <x v="1"/>
    <x v="5"/>
    <x v="4"/>
    <x v="1"/>
    <n v="36291"/>
  </r>
  <r>
    <x v="2"/>
    <x v="5"/>
    <x v="4"/>
    <x v="1"/>
    <n v="586"/>
  </r>
  <r>
    <x v="3"/>
    <x v="5"/>
    <x v="4"/>
    <x v="1"/>
    <n v="4515"/>
  </r>
  <r>
    <x v="4"/>
    <x v="5"/>
    <x v="4"/>
    <x v="1"/>
    <n v="4173"/>
  </r>
  <r>
    <x v="5"/>
    <x v="5"/>
    <x v="4"/>
    <x v="1"/>
    <n v="4168"/>
  </r>
  <r>
    <x v="6"/>
    <x v="5"/>
    <x v="4"/>
    <x v="1"/>
    <n v="310"/>
  </r>
  <r>
    <x v="0"/>
    <x v="5"/>
    <x v="5"/>
    <x v="1"/>
    <n v="25980"/>
  </r>
  <r>
    <x v="1"/>
    <x v="5"/>
    <x v="5"/>
    <x v="1"/>
    <n v="0"/>
  </r>
  <r>
    <x v="2"/>
    <x v="5"/>
    <x v="5"/>
    <x v="1"/>
    <n v="0"/>
  </r>
  <r>
    <x v="3"/>
    <x v="5"/>
    <x v="5"/>
    <x v="1"/>
    <n v="0"/>
  </r>
  <r>
    <x v="4"/>
    <x v="5"/>
    <x v="5"/>
    <x v="1"/>
    <n v="0"/>
  </r>
  <r>
    <x v="5"/>
    <x v="5"/>
    <x v="5"/>
    <x v="1"/>
    <n v="0"/>
  </r>
  <r>
    <x v="6"/>
    <x v="5"/>
    <x v="5"/>
    <x v="1"/>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2">
  <r>
    <x v="0"/>
    <x v="0"/>
    <x v="0"/>
    <s v="Standard"/>
    <n v="9012"/>
  </r>
  <r>
    <x v="1"/>
    <x v="0"/>
    <x v="0"/>
    <s v="Standard"/>
    <n v="8339"/>
  </r>
  <r>
    <x v="2"/>
    <x v="0"/>
    <x v="0"/>
    <s v="Standard"/>
    <n v="0"/>
  </r>
  <r>
    <x v="3"/>
    <x v="0"/>
    <x v="0"/>
    <s v="Standard"/>
    <n v="0"/>
  </r>
  <r>
    <x v="4"/>
    <x v="0"/>
    <x v="0"/>
    <s v="Standard"/>
    <n v="0"/>
  </r>
  <r>
    <x v="5"/>
    <x v="0"/>
    <x v="0"/>
    <s v="Standard"/>
    <n v="0"/>
  </r>
  <r>
    <x v="3"/>
    <x v="0"/>
    <x v="1"/>
    <s v="Standard"/>
    <n v="12478"/>
  </r>
  <r>
    <x v="4"/>
    <x v="0"/>
    <x v="1"/>
    <s v="Standard"/>
    <n v="9426"/>
  </r>
  <r>
    <x v="5"/>
    <x v="0"/>
    <x v="1"/>
    <s v="Standard"/>
    <n v="12089"/>
  </r>
  <r>
    <x v="6"/>
    <x v="0"/>
    <x v="1"/>
    <s v="Standard"/>
    <n v="10083"/>
  </r>
  <r>
    <x v="0"/>
    <x v="1"/>
    <x v="0"/>
    <s v="Standard"/>
    <n v="4063411"/>
  </r>
  <r>
    <x v="1"/>
    <x v="1"/>
    <x v="0"/>
    <s v="Standard"/>
    <n v="4943937"/>
  </r>
  <r>
    <x v="2"/>
    <x v="1"/>
    <x v="0"/>
    <s v="Standard"/>
    <n v="3194293"/>
  </r>
  <r>
    <x v="3"/>
    <x v="1"/>
    <x v="0"/>
    <s v="Standard"/>
    <n v="2829844"/>
  </r>
  <r>
    <x v="4"/>
    <x v="1"/>
    <x v="0"/>
    <s v="Standard"/>
    <n v="2069565"/>
  </r>
  <r>
    <x v="5"/>
    <x v="1"/>
    <x v="0"/>
    <s v="Standard"/>
    <n v="1654156"/>
  </r>
  <r>
    <x v="6"/>
    <x v="1"/>
    <x v="0"/>
    <s v="Standard"/>
    <n v="1338603"/>
  </r>
  <r>
    <x v="0"/>
    <x v="1"/>
    <x v="1"/>
    <s v="Standard"/>
    <n v="3826849"/>
  </r>
  <r>
    <x v="1"/>
    <x v="1"/>
    <x v="1"/>
    <s v="Standard"/>
    <n v="3672266"/>
  </r>
  <r>
    <x v="2"/>
    <x v="1"/>
    <x v="1"/>
    <s v="Standard"/>
    <n v="2223509"/>
  </r>
  <r>
    <x v="3"/>
    <x v="1"/>
    <x v="1"/>
    <s v="Standard"/>
    <n v="1843472"/>
  </r>
  <r>
    <x v="4"/>
    <x v="1"/>
    <x v="1"/>
    <s v="Standard"/>
    <n v="1195353"/>
  </r>
  <r>
    <x v="5"/>
    <x v="1"/>
    <x v="1"/>
    <s v="Standard"/>
    <n v="859830"/>
  </r>
  <r>
    <x v="6"/>
    <x v="1"/>
    <x v="1"/>
    <s v="Standard"/>
    <n v="607768"/>
  </r>
  <r>
    <x v="0"/>
    <x v="1"/>
    <x v="2"/>
    <s v="Standard"/>
    <n v="831340"/>
  </r>
  <r>
    <x v="1"/>
    <x v="1"/>
    <x v="2"/>
    <s v="Standard"/>
    <n v="675587"/>
  </r>
  <r>
    <x v="2"/>
    <x v="1"/>
    <x v="2"/>
    <s v="Standard"/>
    <n v="390994"/>
  </r>
  <r>
    <x v="3"/>
    <x v="1"/>
    <x v="2"/>
    <s v="Standard"/>
    <n v="294411"/>
  </r>
  <r>
    <x v="4"/>
    <x v="1"/>
    <x v="2"/>
    <s v="Standard"/>
    <n v="201724"/>
  </r>
  <r>
    <x v="5"/>
    <x v="1"/>
    <x v="2"/>
    <s v="Standard"/>
    <n v="102304"/>
  </r>
  <r>
    <x v="6"/>
    <x v="1"/>
    <x v="2"/>
    <s v="Standard"/>
    <n v="81218"/>
  </r>
  <r>
    <x v="0"/>
    <x v="2"/>
    <x v="0"/>
    <s v="Standard"/>
    <n v="4037"/>
  </r>
  <r>
    <x v="1"/>
    <x v="2"/>
    <x v="0"/>
    <s v="Standard"/>
    <n v="20213"/>
  </r>
  <r>
    <x v="2"/>
    <x v="2"/>
    <x v="0"/>
    <s v="Standard"/>
    <n v="278166"/>
  </r>
  <r>
    <x v="3"/>
    <x v="2"/>
    <x v="0"/>
    <s v="Standard"/>
    <n v="2066002"/>
  </r>
  <r>
    <x v="4"/>
    <x v="2"/>
    <x v="0"/>
    <s v="Standard"/>
    <n v="3040906"/>
  </r>
  <r>
    <x v="5"/>
    <x v="2"/>
    <x v="0"/>
    <s v="Standard"/>
    <n v="3724967"/>
  </r>
  <r>
    <x v="6"/>
    <x v="2"/>
    <x v="0"/>
    <s v="Standard"/>
    <n v="4114341"/>
  </r>
  <r>
    <x v="0"/>
    <x v="2"/>
    <x v="1"/>
    <s v="Standard"/>
    <n v="0"/>
  </r>
  <r>
    <x v="1"/>
    <x v="2"/>
    <x v="1"/>
    <s v="Standard"/>
    <n v="542084"/>
  </r>
  <r>
    <x v="2"/>
    <x v="2"/>
    <x v="1"/>
    <s v="Standard"/>
    <n v="2892558"/>
  </r>
  <r>
    <x v="3"/>
    <x v="2"/>
    <x v="1"/>
    <s v="Standard"/>
    <n v="3264628"/>
  </r>
  <r>
    <x v="4"/>
    <x v="2"/>
    <x v="1"/>
    <s v="Standard"/>
    <n v="4008007"/>
  </r>
  <r>
    <x v="5"/>
    <x v="2"/>
    <x v="1"/>
    <s v="Standard"/>
    <n v="4528697"/>
  </r>
  <r>
    <x v="6"/>
    <x v="2"/>
    <x v="1"/>
    <s v="Standard"/>
    <n v="4758950"/>
  </r>
  <r>
    <x v="2"/>
    <x v="2"/>
    <x v="2"/>
    <s v="Standard"/>
    <n v="39510"/>
  </r>
  <r>
    <x v="3"/>
    <x v="2"/>
    <x v="2"/>
    <s v="Standard"/>
    <n v="59500"/>
  </r>
  <r>
    <x v="4"/>
    <x v="2"/>
    <x v="2"/>
    <s v="Standard"/>
    <n v="49634"/>
  </r>
  <r>
    <x v="5"/>
    <x v="2"/>
    <x v="2"/>
    <s v="Standard"/>
    <n v="59725"/>
  </r>
  <r>
    <x v="6"/>
    <x v="2"/>
    <x v="2"/>
    <s v="Standard"/>
    <n v="75992"/>
  </r>
  <r>
    <x v="0"/>
    <x v="3"/>
    <x v="0"/>
    <s v="Standard"/>
    <n v="0"/>
  </r>
  <r>
    <x v="1"/>
    <x v="3"/>
    <x v="0"/>
    <s v="Standard"/>
    <n v="10000"/>
  </r>
  <r>
    <x v="2"/>
    <x v="3"/>
    <x v="0"/>
    <s v="Standard"/>
    <n v="161002"/>
  </r>
  <r>
    <x v="3"/>
    <x v="3"/>
    <x v="0"/>
    <s v="Standard"/>
    <n v="100209"/>
  </r>
  <r>
    <x v="4"/>
    <x v="3"/>
    <x v="0"/>
    <s v="Standard"/>
    <n v="80599"/>
  </r>
  <r>
    <x v="5"/>
    <x v="3"/>
    <x v="0"/>
    <s v="Standard"/>
    <n v="70021"/>
  </r>
  <r>
    <x v="6"/>
    <x v="3"/>
    <x v="0"/>
    <s v="Standard"/>
    <n v="61213"/>
  </r>
  <r>
    <x v="0"/>
    <x v="3"/>
    <x v="1"/>
    <s v="Standard"/>
    <n v="1087"/>
  </r>
  <r>
    <x v="1"/>
    <x v="3"/>
    <x v="1"/>
    <s v="Standard"/>
    <n v="74250"/>
  </r>
  <r>
    <x v="2"/>
    <x v="3"/>
    <x v="1"/>
    <s v="Standard"/>
    <n v="256394"/>
  </r>
  <r>
    <x v="3"/>
    <x v="3"/>
    <x v="1"/>
    <s v="Standard"/>
    <n v="219145"/>
  </r>
  <r>
    <x v="4"/>
    <x v="3"/>
    <x v="1"/>
    <s v="Standard"/>
    <n v="184505"/>
  </r>
  <r>
    <x v="5"/>
    <x v="3"/>
    <x v="1"/>
    <s v="Standard"/>
    <n v="171523"/>
  </r>
  <r>
    <x v="6"/>
    <x v="3"/>
    <x v="1"/>
    <s v="Standard"/>
    <n v="151347"/>
  </r>
  <r>
    <x v="1"/>
    <x v="3"/>
    <x v="2"/>
    <s v="Standard"/>
    <n v="0"/>
  </r>
  <r>
    <x v="2"/>
    <x v="3"/>
    <x v="2"/>
    <s v="Standard"/>
    <n v="0"/>
  </r>
  <r>
    <x v="3"/>
    <x v="3"/>
    <x v="2"/>
    <s v="Standard"/>
    <n v="0"/>
  </r>
  <r>
    <x v="4"/>
    <x v="3"/>
    <x v="2"/>
    <s v="Standard"/>
    <n v="6287"/>
  </r>
  <r>
    <x v="5"/>
    <x v="3"/>
    <x v="2"/>
    <s v="Standard"/>
    <n v="5988"/>
  </r>
  <r>
    <x v="6"/>
    <x v="3"/>
    <x v="2"/>
    <s v="Standard"/>
    <n v="5632"/>
  </r>
  <r>
    <x v="0"/>
    <x v="4"/>
    <x v="0"/>
    <s v="Standard"/>
    <n v="226242"/>
  </r>
  <r>
    <x v="1"/>
    <x v="4"/>
    <x v="0"/>
    <s v="Standard"/>
    <n v="218917"/>
  </r>
  <r>
    <x v="2"/>
    <x v="4"/>
    <x v="0"/>
    <s v="Standard"/>
    <n v="135280"/>
  </r>
  <r>
    <x v="3"/>
    <x v="4"/>
    <x v="0"/>
    <s v="Standard"/>
    <n v="111825"/>
  </r>
  <r>
    <x v="4"/>
    <x v="4"/>
    <x v="0"/>
    <s v="Standard"/>
    <n v="81688"/>
  </r>
  <r>
    <x v="5"/>
    <x v="4"/>
    <x v="0"/>
    <s v="Standard"/>
    <n v="61063"/>
  </r>
  <r>
    <x v="6"/>
    <x v="4"/>
    <x v="0"/>
    <s v="Standard"/>
    <n v="50104"/>
  </r>
  <r>
    <x v="0"/>
    <x v="4"/>
    <x v="1"/>
    <s v="Standard"/>
    <n v="39330"/>
  </r>
  <r>
    <x v="1"/>
    <x v="4"/>
    <x v="1"/>
    <s v="Standard"/>
    <n v="41315"/>
  </r>
  <r>
    <x v="2"/>
    <x v="4"/>
    <x v="1"/>
    <s v="Standard"/>
    <n v="26199"/>
  </r>
  <r>
    <x v="3"/>
    <x v="4"/>
    <x v="1"/>
    <s v="Standard"/>
    <n v="59854"/>
  </r>
  <r>
    <x v="4"/>
    <x v="4"/>
    <x v="1"/>
    <s v="Standard"/>
    <n v="33177"/>
  </r>
  <r>
    <x v="5"/>
    <x v="4"/>
    <x v="1"/>
    <s v="Standard"/>
    <n v="37966"/>
  </r>
  <r>
    <x v="6"/>
    <x v="4"/>
    <x v="1"/>
    <s v="Standard"/>
    <n v="31226"/>
  </r>
  <r>
    <x v="0"/>
    <x v="4"/>
    <x v="2"/>
    <s v="Standard"/>
    <n v="12352"/>
  </r>
  <r>
    <x v="1"/>
    <x v="4"/>
    <x v="2"/>
    <s v="Standard"/>
    <n v="12733"/>
  </r>
  <r>
    <x v="2"/>
    <x v="4"/>
    <x v="2"/>
    <s v="Standard"/>
    <n v="8046"/>
  </r>
  <r>
    <x v="3"/>
    <x v="4"/>
    <x v="2"/>
    <s v="Standard"/>
    <n v="7056"/>
  </r>
  <r>
    <x v="4"/>
    <x v="4"/>
    <x v="2"/>
    <s v="Standard"/>
    <n v="5265"/>
  </r>
  <r>
    <x v="5"/>
    <x v="4"/>
    <x v="2"/>
    <s v="Standard"/>
    <n v="4302"/>
  </r>
  <r>
    <x v="6"/>
    <x v="4"/>
    <x v="2"/>
    <s v="Standard"/>
    <n v="3540"/>
  </r>
  <r>
    <x v="0"/>
    <x v="5"/>
    <x v="0"/>
    <s v="Standard"/>
    <n v="0"/>
  </r>
  <r>
    <x v="1"/>
    <x v="5"/>
    <x v="0"/>
    <s v="Standard"/>
    <n v="29691"/>
  </r>
  <r>
    <x v="2"/>
    <x v="5"/>
    <x v="0"/>
    <s v="Standard"/>
    <n v="63607"/>
  </r>
  <r>
    <x v="3"/>
    <x v="5"/>
    <x v="0"/>
    <s v="Standard"/>
    <n v="20995"/>
  </r>
  <r>
    <x v="4"/>
    <x v="5"/>
    <x v="0"/>
    <s v="Standard"/>
    <n v="16042"/>
  </r>
  <r>
    <x v="5"/>
    <x v="5"/>
    <x v="0"/>
    <s v="Standard"/>
    <n v="0"/>
  </r>
  <r>
    <x v="0"/>
    <x v="5"/>
    <x v="1"/>
    <s v="Standard"/>
    <n v="223470"/>
  </r>
  <r>
    <x v="1"/>
    <x v="5"/>
    <x v="1"/>
    <s v="Standard"/>
    <n v="992722"/>
  </r>
  <r>
    <x v="2"/>
    <x v="5"/>
    <x v="1"/>
    <s v="Standard"/>
    <n v="1949808"/>
  </r>
  <r>
    <x v="3"/>
    <x v="5"/>
    <x v="1"/>
    <s v="Standard"/>
    <n v="1008843"/>
  </r>
  <r>
    <x v="4"/>
    <x v="5"/>
    <x v="1"/>
    <s v="Standard"/>
    <n v="772029"/>
  </r>
  <r>
    <x v="5"/>
    <x v="5"/>
    <x v="1"/>
    <s v="Standard"/>
    <n v="655703"/>
  </r>
  <r>
    <x v="6"/>
    <x v="5"/>
    <x v="1"/>
    <s v="Standard"/>
    <n v="546398"/>
  </r>
  <r>
    <x v="0"/>
    <x v="5"/>
    <x v="2"/>
    <s v="Standard"/>
    <n v="0"/>
  </r>
  <r>
    <x v="1"/>
    <x v="5"/>
    <x v="2"/>
    <s v="Standard"/>
    <n v="53485"/>
  </r>
  <r>
    <x v="2"/>
    <x v="5"/>
    <x v="2"/>
    <s v="Standard"/>
    <n v="37167"/>
  </r>
  <r>
    <x v="3"/>
    <x v="5"/>
    <x v="2"/>
    <s v="Standard"/>
    <n v="18432"/>
  </r>
  <r>
    <x v="4"/>
    <x v="5"/>
    <x v="2"/>
    <s v="Standard"/>
    <n v="14091"/>
  </r>
  <r>
    <x v="5"/>
    <x v="5"/>
    <x v="2"/>
    <s v="Standard"/>
    <n v="11671"/>
  </r>
  <r>
    <x v="6"/>
    <x v="5"/>
    <x v="2"/>
    <s v="Standard"/>
    <n v="9728"/>
  </r>
  <r>
    <x v="0"/>
    <x v="0"/>
    <x v="3"/>
    <s v="Pre"/>
    <n v="5326"/>
  </r>
  <r>
    <x v="1"/>
    <x v="0"/>
    <x v="3"/>
    <s v="Pre"/>
    <n v="5998"/>
  </r>
  <r>
    <x v="2"/>
    <x v="0"/>
    <x v="3"/>
    <s v="Pre"/>
    <n v="7749"/>
  </r>
  <r>
    <x v="3"/>
    <x v="0"/>
    <x v="3"/>
    <s v="Pre"/>
    <n v="6918"/>
  </r>
  <r>
    <x v="4"/>
    <x v="0"/>
    <x v="3"/>
    <s v="Pre"/>
    <n v="5049"/>
  </r>
  <r>
    <x v="5"/>
    <x v="0"/>
    <x v="3"/>
    <s v="Pre"/>
    <n v="4138"/>
  </r>
  <r>
    <x v="3"/>
    <x v="0"/>
    <x v="4"/>
    <s v="Pre"/>
    <n v="3654"/>
  </r>
  <r>
    <x v="4"/>
    <x v="0"/>
    <x v="4"/>
    <s v="Pre"/>
    <n v="2864"/>
  </r>
  <r>
    <x v="5"/>
    <x v="0"/>
    <x v="4"/>
    <s v="Pre"/>
    <n v="2452"/>
  </r>
  <r>
    <x v="6"/>
    <x v="0"/>
    <x v="4"/>
    <s v="Pre"/>
    <n v="0"/>
  </r>
  <r>
    <x v="0"/>
    <x v="1"/>
    <x v="3"/>
    <s v="Pre"/>
    <n v="1322251"/>
  </r>
  <r>
    <x v="1"/>
    <x v="1"/>
    <x v="3"/>
    <s v="Pre"/>
    <n v="1406104"/>
  </r>
  <r>
    <x v="2"/>
    <x v="1"/>
    <x v="3"/>
    <s v="Pre"/>
    <n v="793357"/>
  </r>
  <r>
    <x v="3"/>
    <x v="1"/>
    <x v="3"/>
    <s v="Pre"/>
    <n v="642688"/>
  </r>
  <r>
    <x v="4"/>
    <x v="1"/>
    <x v="3"/>
    <s v="Pre"/>
    <n v="431807"/>
  </r>
  <r>
    <x v="5"/>
    <x v="1"/>
    <x v="3"/>
    <s v="Pre"/>
    <n v="341354"/>
  </r>
  <r>
    <x v="6"/>
    <x v="1"/>
    <x v="3"/>
    <s v="Pre"/>
    <n v="285207"/>
  </r>
  <r>
    <x v="0"/>
    <x v="1"/>
    <x v="4"/>
    <s v="Pre"/>
    <n v="613474"/>
  </r>
  <r>
    <x v="1"/>
    <x v="1"/>
    <x v="4"/>
    <s v="Pre"/>
    <n v="738633"/>
  </r>
  <r>
    <x v="2"/>
    <x v="1"/>
    <x v="4"/>
    <s v="Pre"/>
    <n v="568616"/>
  </r>
  <r>
    <x v="3"/>
    <x v="1"/>
    <x v="4"/>
    <s v="Pre"/>
    <n v="459297"/>
  </r>
  <r>
    <x v="4"/>
    <x v="1"/>
    <x v="4"/>
    <s v="Pre"/>
    <n v="372532"/>
  </r>
  <r>
    <x v="5"/>
    <x v="1"/>
    <x v="4"/>
    <s v="Pre"/>
    <n v="297618"/>
  </r>
  <r>
    <x v="6"/>
    <x v="1"/>
    <x v="4"/>
    <s v="Pre"/>
    <n v="258351"/>
  </r>
  <r>
    <x v="0"/>
    <x v="1"/>
    <x v="5"/>
    <s v="Pre"/>
    <n v="106082"/>
  </r>
  <r>
    <x v="1"/>
    <x v="1"/>
    <x v="5"/>
    <s v="Pre"/>
    <n v="123936"/>
  </r>
  <r>
    <x v="2"/>
    <x v="1"/>
    <x v="5"/>
    <s v="Pre"/>
    <n v="45568"/>
  </r>
  <r>
    <x v="3"/>
    <x v="1"/>
    <x v="5"/>
    <s v="Pre"/>
    <n v="37451"/>
  </r>
  <r>
    <x v="4"/>
    <x v="1"/>
    <x v="5"/>
    <s v="Pre"/>
    <n v="25949"/>
  </r>
  <r>
    <x v="5"/>
    <x v="1"/>
    <x v="5"/>
    <s v="Pre"/>
    <n v="21530"/>
  </r>
  <r>
    <x v="6"/>
    <x v="1"/>
    <x v="5"/>
    <s v="Pre"/>
    <n v="16087"/>
  </r>
  <r>
    <x v="0"/>
    <x v="2"/>
    <x v="3"/>
    <s v="Pre"/>
    <n v="62104"/>
  </r>
  <r>
    <x v="1"/>
    <x v="2"/>
    <x v="3"/>
    <s v="Pre"/>
    <n v="225128"/>
  </r>
  <r>
    <x v="2"/>
    <x v="2"/>
    <x v="3"/>
    <s v="Pre"/>
    <n v="408464"/>
  </r>
  <r>
    <x v="3"/>
    <x v="2"/>
    <x v="3"/>
    <s v="Pre"/>
    <n v="905708"/>
  </r>
  <r>
    <x v="4"/>
    <x v="2"/>
    <x v="3"/>
    <s v="Pre"/>
    <n v="1286265"/>
  </r>
  <r>
    <x v="5"/>
    <x v="2"/>
    <x v="3"/>
    <s v="Pre"/>
    <n v="1478483"/>
  </r>
  <r>
    <x v="6"/>
    <x v="2"/>
    <x v="3"/>
    <s v="Pre"/>
    <n v="1652954"/>
  </r>
  <r>
    <x v="0"/>
    <x v="2"/>
    <x v="4"/>
    <s v="Pre"/>
    <n v="30976"/>
  </r>
  <r>
    <x v="1"/>
    <x v="2"/>
    <x v="4"/>
    <s v="Pre"/>
    <n v="111820"/>
  </r>
  <r>
    <x v="2"/>
    <x v="2"/>
    <x v="4"/>
    <s v="Pre"/>
    <n v="608577"/>
  </r>
  <r>
    <x v="3"/>
    <x v="2"/>
    <x v="4"/>
    <s v="Pre"/>
    <n v="572044"/>
  </r>
  <r>
    <x v="4"/>
    <x v="2"/>
    <x v="4"/>
    <s v="Pre"/>
    <n v="614084"/>
  </r>
  <r>
    <x v="5"/>
    <x v="2"/>
    <x v="4"/>
    <s v="Pre"/>
    <n v="709871"/>
  </r>
  <r>
    <x v="6"/>
    <x v="2"/>
    <x v="4"/>
    <s v="Pre"/>
    <n v="769292"/>
  </r>
  <r>
    <x v="2"/>
    <x v="2"/>
    <x v="5"/>
    <s v="Pre"/>
    <n v="22407"/>
  </r>
  <r>
    <x v="3"/>
    <x v="2"/>
    <x v="5"/>
    <s v="Pre"/>
    <n v="13018"/>
  </r>
  <r>
    <x v="4"/>
    <x v="2"/>
    <x v="5"/>
    <s v="Pre"/>
    <n v="16360"/>
  </r>
  <r>
    <x v="5"/>
    <x v="2"/>
    <x v="5"/>
    <s v="Pre"/>
    <n v="9742"/>
  </r>
  <r>
    <x v="6"/>
    <x v="2"/>
    <x v="5"/>
    <s v="Pre"/>
    <n v="12844"/>
  </r>
  <r>
    <x v="0"/>
    <x v="3"/>
    <x v="3"/>
    <s v="Pre"/>
    <n v="2944"/>
  </r>
  <r>
    <x v="1"/>
    <x v="3"/>
    <x v="3"/>
    <s v="Pre"/>
    <n v="26722"/>
  </r>
  <r>
    <x v="2"/>
    <x v="3"/>
    <x v="3"/>
    <s v="Pre"/>
    <n v="39302"/>
  </r>
  <r>
    <x v="3"/>
    <x v="3"/>
    <x v="3"/>
    <s v="Pre"/>
    <n v="26462"/>
  </r>
  <r>
    <x v="4"/>
    <x v="3"/>
    <x v="3"/>
    <s v="Pre"/>
    <n v="22089"/>
  </r>
  <r>
    <x v="5"/>
    <x v="3"/>
    <x v="3"/>
    <s v="Pre"/>
    <n v="19298"/>
  </r>
  <r>
    <x v="6"/>
    <x v="3"/>
    <x v="3"/>
    <s v="Pre"/>
    <n v="10479"/>
  </r>
  <r>
    <x v="0"/>
    <x v="3"/>
    <x v="4"/>
    <s v="Pre"/>
    <n v="0"/>
  </r>
  <r>
    <x v="1"/>
    <x v="3"/>
    <x v="4"/>
    <s v="Pre"/>
    <n v="768"/>
  </r>
  <r>
    <x v="2"/>
    <x v="3"/>
    <x v="4"/>
    <s v="Pre"/>
    <n v="25652"/>
  </r>
  <r>
    <x v="3"/>
    <x v="3"/>
    <x v="4"/>
    <s v="Pre"/>
    <n v="5365"/>
  </r>
  <r>
    <x v="4"/>
    <x v="3"/>
    <x v="4"/>
    <s v="Pre"/>
    <n v="5055"/>
  </r>
  <r>
    <x v="5"/>
    <x v="3"/>
    <x v="4"/>
    <s v="Pre"/>
    <n v="4742"/>
  </r>
  <r>
    <x v="6"/>
    <x v="3"/>
    <x v="4"/>
    <s v="Pre"/>
    <n v="4397"/>
  </r>
  <r>
    <x v="1"/>
    <x v="3"/>
    <x v="5"/>
    <s v="Pre"/>
    <n v="5920"/>
  </r>
  <r>
    <x v="2"/>
    <x v="3"/>
    <x v="5"/>
    <s v="Pre"/>
    <n v="8774"/>
  </r>
  <r>
    <x v="3"/>
    <x v="3"/>
    <x v="5"/>
    <s v="Pre"/>
    <n v="6412"/>
  </r>
  <r>
    <x v="4"/>
    <x v="3"/>
    <x v="5"/>
    <s v="Pre"/>
    <n v="0"/>
  </r>
  <r>
    <x v="5"/>
    <x v="3"/>
    <x v="5"/>
    <s v="Pre"/>
    <n v="0"/>
  </r>
  <r>
    <x v="6"/>
    <x v="3"/>
    <x v="5"/>
    <s v="Pre"/>
    <n v="0"/>
  </r>
  <r>
    <x v="0"/>
    <x v="4"/>
    <x v="3"/>
    <s v="Pre"/>
    <n v="161945"/>
  </r>
  <r>
    <x v="1"/>
    <x v="4"/>
    <x v="3"/>
    <s v="Pre"/>
    <n v="184658"/>
  </r>
  <r>
    <x v="2"/>
    <x v="4"/>
    <x v="3"/>
    <s v="Pre"/>
    <n v="118489"/>
  </r>
  <r>
    <x v="3"/>
    <x v="4"/>
    <x v="3"/>
    <s v="Pre"/>
    <n v="113372"/>
  </r>
  <r>
    <x v="4"/>
    <x v="4"/>
    <x v="3"/>
    <s v="Pre"/>
    <n v="74946"/>
  </r>
  <r>
    <x v="5"/>
    <x v="4"/>
    <x v="3"/>
    <s v="Pre"/>
    <n v="54820"/>
  </r>
  <r>
    <x v="6"/>
    <x v="4"/>
    <x v="3"/>
    <s v="Pre"/>
    <n v="42175"/>
  </r>
  <r>
    <x v="0"/>
    <x v="4"/>
    <x v="4"/>
    <s v="Pre"/>
    <n v="65545"/>
  </r>
  <r>
    <x v="1"/>
    <x v="4"/>
    <x v="4"/>
    <s v="Pre"/>
    <n v="74010"/>
  </r>
  <r>
    <x v="2"/>
    <x v="4"/>
    <x v="4"/>
    <s v="Pre"/>
    <n v="49721"/>
  </r>
  <r>
    <x v="3"/>
    <x v="4"/>
    <x v="4"/>
    <s v="Pre"/>
    <n v="53387"/>
  </r>
  <r>
    <x v="4"/>
    <x v="4"/>
    <x v="4"/>
    <s v="Pre"/>
    <n v="40659"/>
  </r>
  <r>
    <x v="5"/>
    <x v="4"/>
    <x v="4"/>
    <s v="Pre"/>
    <n v="29150"/>
  </r>
  <r>
    <x v="6"/>
    <x v="4"/>
    <x v="4"/>
    <s v="Pre"/>
    <n v="24348"/>
  </r>
  <r>
    <x v="0"/>
    <x v="4"/>
    <x v="5"/>
    <s v="Pre"/>
    <n v="0"/>
  </r>
  <r>
    <x v="1"/>
    <x v="4"/>
    <x v="5"/>
    <s v="Pre"/>
    <n v="0"/>
  </r>
  <r>
    <x v="2"/>
    <x v="4"/>
    <x v="5"/>
    <s v="Pre"/>
    <n v="0"/>
  </r>
  <r>
    <x v="3"/>
    <x v="4"/>
    <x v="5"/>
    <s v="Pre"/>
    <n v="0"/>
  </r>
  <r>
    <x v="4"/>
    <x v="4"/>
    <x v="5"/>
    <s v="Pre"/>
    <n v="0"/>
  </r>
  <r>
    <x v="5"/>
    <x v="4"/>
    <x v="5"/>
    <s v="Pre"/>
    <n v="0"/>
  </r>
  <r>
    <x v="6"/>
    <x v="4"/>
    <x v="5"/>
    <s v="Pre"/>
    <n v="0"/>
  </r>
  <r>
    <x v="0"/>
    <x v="5"/>
    <x v="3"/>
    <s v="Pre"/>
    <n v="30430"/>
  </r>
  <r>
    <x v="1"/>
    <x v="5"/>
    <x v="3"/>
    <s v="Pre"/>
    <n v="81984"/>
  </r>
  <r>
    <x v="2"/>
    <x v="5"/>
    <x v="3"/>
    <s v="Pre"/>
    <n v="31585"/>
  </r>
  <r>
    <x v="3"/>
    <x v="5"/>
    <x v="3"/>
    <s v="Pre"/>
    <n v="15955"/>
  </r>
  <r>
    <x v="4"/>
    <x v="5"/>
    <x v="3"/>
    <s v="Pre"/>
    <n v="14254"/>
  </r>
  <r>
    <x v="5"/>
    <x v="5"/>
    <x v="3"/>
    <s v="Pre"/>
    <n v="9529"/>
  </r>
  <r>
    <x v="0"/>
    <x v="5"/>
    <x v="4"/>
    <s v="Pre"/>
    <n v="732"/>
  </r>
  <r>
    <x v="1"/>
    <x v="5"/>
    <x v="4"/>
    <s v="Pre"/>
    <n v="1637"/>
  </r>
  <r>
    <x v="2"/>
    <x v="5"/>
    <x v="4"/>
    <s v="Pre"/>
    <n v="35826"/>
  </r>
  <r>
    <x v="3"/>
    <x v="5"/>
    <x v="4"/>
    <s v="Pre"/>
    <n v="33057"/>
  </r>
  <r>
    <x v="4"/>
    <x v="5"/>
    <x v="4"/>
    <s v="Pre"/>
    <n v="25128"/>
  </r>
  <r>
    <x v="5"/>
    <x v="5"/>
    <x v="4"/>
    <s v="Pre"/>
    <n v="20971"/>
  </r>
  <r>
    <x v="6"/>
    <x v="5"/>
    <x v="4"/>
    <s v="Pre"/>
    <n v="17586"/>
  </r>
  <r>
    <x v="0"/>
    <x v="5"/>
    <x v="5"/>
    <s v="Pre"/>
    <n v="25980"/>
  </r>
  <r>
    <x v="1"/>
    <x v="5"/>
    <x v="5"/>
    <s v="Pre"/>
    <n v="0"/>
  </r>
  <r>
    <x v="2"/>
    <x v="5"/>
    <x v="5"/>
    <s v="Pre"/>
    <n v="0"/>
  </r>
  <r>
    <x v="3"/>
    <x v="5"/>
    <x v="5"/>
    <s v="Pre"/>
    <n v="0"/>
  </r>
  <r>
    <x v="4"/>
    <x v="5"/>
    <x v="5"/>
    <s v="Pre"/>
    <n v="0"/>
  </r>
  <r>
    <x v="5"/>
    <x v="5"/>
    <x v="5"/>
    <s v="Pre"/>
    <n v="0"/>
  </r>
  <r>
    <x v="6"/>
    <x v="5"/>
    <x v="5"/>
    <s v="Pre"/>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63C7F4B-6673-4CA0-AAAE-CAC38BE4DE49}" name="PivotTable1"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
  <location ref="A3:H12" firstHeaderRow="1" firstDataRow="2" firstDataCol="1"/>
  <pivotFields count="5">
    <pivotField axis="axisRow" showAll="0">
      <items count="8">
        <item x="0"/>
        <item x="1"/>
        <item x="2"/>
        <item x="3"/>
        <item x="4"/>
        <item x="5"/>
        <item x="6"/>
        <item t="default"/>
      </items>
    </pivotField>
    <pivotField axis="axisCol" showAll="0">
      <items count="7">
        <item x="2"/>
        <item x="0"/>
        <item x="1"/>
        <item x="3"/>
        <item x="4"/>
        <item x="5"/>
        <item t="default"/>
      </items>
    </pivotField>
    <pivotField showAll="0"/>
    <pivotField showAll="0"/>
    <pivotField dataField="1" showAll="0"/>
  </pivotFields>
  <rowFields count="1">
    <field x="0"/>
  </rowFields>
  <rowItems count="8">
    <i>
      <x/>
    </i>
    <i>
      <x v="1"/>
    </i>
    <i>
      <x v="2"/>
    </i>
    <i>
      <x v="3"/>
    </i>
    <i>
      <x v="4"/>
    </i>
    <i>
      <x v="5"/>
    </i>
    <i>
      <x v="6"/>
    </i>
    <i t="grand">
      <x/>
    </i>
  </rowItems>
  <colFields count="1">
    <field x="1"/>
  </colFields>
  <colItems count="7">
    <i>
      <x/>
    </i>
    <i>
      <x v="1"/>
    </i>
    <i>
      <x v="2"/>
    </i>
    <i>
      <x v="3"/>
    </i>
    <i>
      <x v="4"/>
    </i>
    <i>
      <x v="5"/>
    </i>
    <i t="grand">
      <x/>
    </i>
  </colItems>
  <dataFields count="1">
    <dataField name="Sum of Sales" fld="4" baseField="0" baseItem="0"/>
  </dataFields>
  <chartFormats count="12">
    <chartFormat chart="0" format="0" series="1">
      <pivotArea type="data" outline="0" fieldPosition="0">
        <references count="2">
          <reference field="4294967294" count="1" selected="0">
            <x v="0"/>
          </reference>
          <reference field="1" count="1" selected="0">
            <x v="0"/>
          </reference>
        </references>
      </pivotArea>
    </chartFormat>
    <chartFormat chart="0" format="1" series="1">
      <pivotArea type="data" outline="0" fieldPosition="0">
        <references count="2">
          <reference field="4294967294" count="1" selected="0">
            <x v="0"/>
          </reference>
          <reference field="1" count="1" selected="0">
            <x v="1"/>
          </reference>
        </references>
      </pivotArea>
    </chartFormat>
    <chartFormat chart="0" format="2" series="1">
      <pivotArea type="data" outline="0" fieldPosition="0">
        <references count="2">
          <reference field="4294967294" count="1" selected="0">
            <x v="0"/>
          </reference>
          <reference field="1" count="1" selected="0">
            <x v="2"/>
          </reference>
        </references>
      </pivotArea>
    </chartFormat>
    <chartFormat chart="0" format="3" series="1">
      <pivotArea type="data" outline="0" fieldPosition="0">
        <references count="2">
          <reference field="4294967294" count="1" selected="0">
            <x v="0"/>
          </reference>
          <reference field="1" count="1" selected="0">
            <x v="3"/>
          </reference>
        </references>
      </pivotArea>
    </chartFormat>
    <chartFormat chart="0" format="4" series="1">
      <pivotArea type="data" outline="0" fieldPosition="0">
        <references count="2">
          <reference field="4294967294" count="1" selected="0">
            <x v="0"/>
          </reference>
          <reference field="1" count="1" selected="0">
            <x v="4"/>
          </reference>
        </references>
      </pivotArea>
    </chartFormat>
    <chartFormat chart="0" format="5" series="1">
      <pivotArea type="data" outline="0" fieldPosition="0">
        <references count="2">
          <reference field="4294967294" count="1" selected="0">
            <x v="0"/>
          </reference>
          <reference field="1" count="1" selected="0">
            <x v="5"/>
          </reference>
        </references>
      </pivotArea>
    </chartFormat>
    <chartFormat chart="1" format="6" series="1">
      <pivotArea type="data" outline="0" fieldPosition="0">
        <references count="2">
          <reference field="4294967294" count="1" selected="0">
            <x v="0"/>
          </reference>
          <reference field="1" count="1" selected="0">
            <x v="0"/>
          </reference>
        </references>
      </pivotArea>
    </chartFormat>
    <chartFormat chart="1" format="7" series="1">
      <pivotArea type="data" outline="0" fieldPosition="0">
        <references count="2">
          <reference field="4294967294" count="1" selected="0">
            <x v="0"/>
          </reference>
          <reference field="1" count="1" selected="0">
            <x v="1"/>
          </reference>
        </references>
      </pivotArea>
    </chartFormat>
    <chartFormat chart="1" format="8" series="1">
      <pivotArea type="data" outline="0" fieldPosition="0">
        <references count="2">
          <reference field="4294967294" count="1" selected="0">
            <x v="0"/>
          </reference>
          <reference field="1" count="1" selected="0">
            <x v="2"/>
          </reference>
        </references>
      </pivotArea>
    </chartFormat>
    <chartFormat chart="1" format="9" series="1">
      <pivotArea type="data" outline="0" fieldPosition="0">
        <references count="2">
          <reference field="4294967294" count="1" selected="0">
            <x v="0"/>
          </reference>
          <reference field="1" count="1" selected="0">
            <x v="3"/>
          </reference>
        </references>
      </pivotArea>
    </chartFormat>
    <chartFormat chart="1" format="10" series="1">
      <pivotArea type="data" outline="0" fieldPosition="0">
        <references count="2">
          <reference field="4294967294" count="1" selected="0">
            <x v="0"/>
          </reference>
          <reference field="1" count="1" selected="0">
            <x v="4"/>
          </reference>
        </references>
      </pivotArea>
    </chartFormat>
    <chartFormat chart="1" format="11" series="1">
      <pivotArea type="data" outline="0" fieldPosition="0">
        <references count="2">
          <reference field="4294967294" count="1" selected="0">
            <x v="0"/>
          </reference>
          <reference field="1"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AAB35F1-7257-46E1-9057-2B2145514699}" name="PivotTable2"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
  <location ref="A3:H12" firstHeaderRow="1" firstDataRow="2" firstDataCol="1"/>
  <pivotFields count="5">
    <pivotField axis="axisRow" showAll="0">
      <items count="8">
        <item x="0"/>
        <item x="1"/>
        <item x="2"/>
        <item x="3"/>
        <item x="4"/>
        <item x="5"/>
        <item x="6"/>
        <item t="default"/>
      </items>
    </pivotField>
    <pivotField axis="axisCol" showAll="0">
      <items count="7">
        <item x="2"/>
        <item x="0"/>
        <item x="1"/>
        <item x="3"/>
        <item x="4"/>
        <item x="5"/>
        <item t="default"/>
      </items>
    </pivotField>
    <pivotField showAll="0"/>
    <pivotField showAll="0"/>
    <pivotField dataField="1" showAll="0"/>
  </pivotFields>
  <rowFields count="1">
    <field x="0"/>
  </rowFields>
  <rowItems count="8">
    <i>
      <x/>
    </i>
    <i>
      <x v="1"/>
    </i>
    <i>
      <x v="2"/>
    </i>
    <i>
      <x v="3"/>
    </i>
    <i>
      <x v="4"/>
    </i>
    <i>
      <x v="5"/>
    </i>
    <i>
      <x v="6"/>
    </i>
    <i t="grand">
      <x/>
    </i>
  </rowItems>
  <colFields count="1">
    <field x="1"/>
  </colFields>
  <colItems count="7">
    <i>
      <x/>
    </i>
    <i>
      <x v="1"/>
    </i>
    <i>
      <x v="2"/>
    </i>
    <i>
      <x v="3"/>
    </i>
    <i>
      <x v="4"/>
    </i>
    <i>
      <x v="5"/>
    </i>
    <i t="grand">
      <x/>
    </i>
  </colItems>
  <dataFields count="1">
    <dataField name="Sum of Sales" fld="4" baseField="0" baseItem="0"/>
  </dataFields>
  <chartFormats count="12">
    <chartFormat chart="0" format="0" series="1">
      <pivotArea type="data" outline="0" fieldPosition="0">
        <references count="2">
          <reference field="4294967294" count="1" selected="0">
            <x v="0"/>
          </reference>
          <reference field="1" count="1" selected="0">
            <x v="0"/>
          </reference>
        </references>
      </pivotArea>
    </chartFormat>
    <chartFormat chart="0" format="1" series="1">
      <pivotArea type="data" outline="0" fieldPosition="0">
        <references count="2">
          <reference field="4294967294" count="1" selected="0">
            <x v="0"/>
          </reference>
          <reference field="1" count="1" selected="0">
            <x v="1"/>
          </reference>
        </references>
      </pivotArea>
    </chartFormat>
    <chartFormat chart="0" format="2" series="1">
      <pivotArea type="data" outline="0" fieldPosition="0">
        <references count="2">
          <reference field="4294967294" count="1" selected="0">
            <x v="0"/>
          </reference>
          <reference field="1" count="1" selected="0">
            <x v="2"/>
          </reference>
        </references>
      </pivotArea>
    </chartFormat>
    <chartFormat chart="0" format="3" series="1">
      <pivotArea type="data" outline="0" fieldPosition="0">
        <references count="2">
          <reference field="4294967294" count="1" selected="0">
            <x v="0"/>
          </reference>
          <reference field="1" count="1" selected="0">
            <x v="3"/>
          </reference>
        </references>
      </pivotArea>
    </chartFormat>
    <chartFormat chart="0" format="4" series="1">
      <pivotArea type="data" outline="0" fieldPosition="0">
        <references count="2">
          <reference field="4294967294" count="1" selected="0">
            <x v="0"/>
          </reference>
          <reference field="1" count="1" selected="0">
            <x v="4"/>
          </reference>
        </references>
      </pivotArea>
    </chartFormat>
    <chartFormat chart="0" format="5" series="1">
      <pivotArea type="data" outline="0" fieldPosition="0">
        <references count="2">
          <reference field="4294967294" count="1" selected="0">
            <x v="0"/>
          </reference>
          <reference field="1" count="1" selected="0">
            <x v="5"/>
          </reference>
        </references>
      </pivotArea>
    </chartFormat>
    <chartFormat chart="1" format="6" series="1">
      <pivotArea type="data" outline="0" fieldPosition="0">
        <references count="2">
          <reference field="4294967294" count="1" selected="0">
            <x v="0"/>
          </reference>
          <reference field="1" count="1" selected="0">
            <x v="0"/>
          </reference>
        </references>
      </pivotArea>
    </chartFormat>
    <chartFormat chart="1" format="7" series="1">
      <pivotArea type="data" outline="0" fieldPosition="0">
        <references count="2">
          <reference field="4294967294" count="1" selected="0">
            <x v="0"/>
          </reference>
          <reference field="1" count="1" selected="0">
            <x v="1"/>
          </reference>
        </references>
      </pivotArea>
    </chartFormat>
    <chartFormat chart="1" format="8" series="1">
      <pivotArea type="data" outline="0" fieldPosition="0">
        <references count="2">
          <reference field="4294967294" count="1" selected="0">
            <x v="0"/>
          </reference>
          <reference field="1" count="1" selected="0">
            <x v="2"/>
          </reference>
        </references>
      </pivotArea>
    </chartFormat>
    <chartFormat chart="1" format="9" series="1">
      <pivotArea type="data" outline="0" fieldPosition="0">
        <references count="2">
          <reference field="4294967294" count="1" selected="0">
            <x v="0"/>
          </reference>
          <reference field="1" count="1" selected="0">
            <x v="3"/>
          </reference>
        </references>
      </pivotArea>
    </chartFormat>
    <chartFormat chart="1" format="10" series="1">
      <pivotArea type="data" outline="0" fieldPosition="0">
        <references count="2">
          <reference field="4294967294" count="1" selected="0">
            <x v="0"/>
          </reference>
          <reference field="1" count="1" selected="0">
            <x v="4"/>
          </reference>
        </references>
      </pivotArea>
    </chartFormat>
    <chartFormat chart="1" format="11" series="1">
      <pivotArea type="data" outline="0" fieldPosition="0">
        <references count="2">
          <reference field="4294967294" count="1" selected="0">
            <x v="0"/>
          </reference>
          <reference field="1"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E5E300D-C32E-4D94-BA6B-52513F722B46}" name="PivotTable1"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A3:H12" firstHeaderRow="1" firstDataRow="2" firstDataCol="1"/>
  <pivotFields count="5">
    <pivotField axis="axisRow" showAll="0">
      <items count="8">
        <item x="0"/>
        <item x="1"/>
        <item x="2"/>
        <item x="3"/>
        <item x="4"/>
        <item x="5"/>
        <item x="6"/>
        <item t="default"/>
      </items>
    </pivotField>
    <pivotField showAll="0">
      <items count="7">
        <item x="2"/>
        <item x="0"/>
        <item x="1"/>
        <item x="3"/>
        <item x="4"/>
        <item x="5"/>
        <item t="default"/>
      </items>
    </pivotField>
    <pivotField axis="axisCol" showAll="0">
      <items count="7">
        <item x="3"/>
        <item x="4"/>
        <item x="5"/>
        <item x="0"/>
        <item x="1"/>
        <item x="2"/>
        <item t="default"/>
      </items>
    </pivotField>
    <pivotField showAll="0">
      <items count="3">
        <item x="1"/>
        <item x="0"/>
        <item t="default"/>
      </items>
    </pivotField>
    <pivotField dataField="1" showAll="0"/>
  </pivotFields>
  <rowFields count="1">
    <field x="0"/>
  </rowFields>
  <rowItems count="8">
    <i>
      <x/>
    </i>
    <i>
      <x v="1"/>
    </i>
    <i>
      <x v="2"/>
    </i>
    <i>
      <x v="3"/>
    </i>
    <i>
      <x v="4"/>
    </i>
    <i>
      <x v="5"/>
    </i>
    <i>
      <x v="6"/>
    </i>
    <i t="grand">
      <x/>
    </i>
  </rowItems>
  <colFields count="1">
    <field x="2"/>
  </colFields>
  <colItems count="7">
    <i>
      <x/>
    </i>
    <i>
      <x v="1"/>
    </i>
    <i>
      <x v="2"/>
    </i>
    <i>
      <x v="3"/>
    </i>
    <i>
      <x v="4"/>
    </i>
    <i>
      <x v="5"/>
    </i>
    <i t="grand">
      <x/>
    </i>
  </colItems>
  <dataFields count="1">
    <dataField name="Sum of Sales" fld="4" baseField="0" baseItem="0"/>
  </dataFields>
  <chartFormats count="12">
    <chartFormat chart="1" format="12" series="1">
      <pivotArea type="data" outline="0" fieldPosition="0">
        <references count="1">
          <reference field="4294967294" count="1" selected="0">
            <x v="0"/>
          </reference>
        </references>
      </pivotArea>
    </chartFormat>
    <chartFormat chart="1" format="14" series="1">
      <pivotArea type="data" outline="0" fieldPosition="0">
        <references count="2">
          <reference field="4294967294" count="1" selected="0">
            <x v="0"/>
          </reference>
          <reference field="2" count="1" selected="0">
            <x v="1"/>
          </reference>
        </references>
      </pivotArea>
    </chartFormat>
    <chartFormat chart="1" format="15" series="1">
      <pivotArea type="data" outline="0" fieldPosition="0">
        <references count="2">
          <reference field="4294967294" count="1" selected="0">
            <x v="0"/>
          </reference>
          <reference field="2" count="1" selected="0">
            <x v="2"/>
          </reference>
        </references>
      </pivotArea>
    </chartFormat>
    <chartFormat chart="1" format="16" series="1">
      <pivotArea type="data" outline="0" fieldPosition="0">
        <references count="2">
          <reference field="4294967294" count="1" selected="0">
            <x v="0"/>
          </reference>
          <reference field="2" count="1" selected="0">
            <x v="3"/>
          </reference>
        </references>
      </pivotArea>
    </chartFormat>
    <chartFormat chart="1" format="17" series="1">
      <pivotArea type="data" outline="0" fieldPosition="0">
        <references count="2">
          <reference field="4294967294" count="1" selected="0">
            <x v="0"/>
          </reference>
          <reference field="2" count="1" selected="0">
            <x v="4"/>
          </reference>
        </references>
      </pivotArea>
    </chartFormat>
    <chartFormat chart="1" format="18" series="1">
      <pivotArea type="data" outline="0" fieldPosition="0">
        <references count="2">
          <reference field="4294967294" count="1" selected="0">
            <x v="0"/>
          </reference>
          <reference field="2" count="1" selected="0">
            <x v="5"/>
          </reference>
        </references>
      </pivotArea>
    </chartFormat>
    <chartFormat chart="2" format="19" series="1">
      <pivotArea type="data" outline="0" fieldPosition="0">
        <references count="2">
          <reference field="4294967294" count="1" selected="0">
            <x v="0"/>
          </reference>
          <reference field="2" count="1" selected="0">
            <x v="0"/>
          </reference>
        </references>
      </pivotArea>
    </chartFormat>
    <chartFormat chart="2" format="20" series="1">
      <pivotArea type="data" outline="0" fieldPosition="0">
        <references count="2">
          <reference field="4294967294" count="1" selected="0">
            <x v="0"/>
          </reference>
          <reference field="2" count="1" selected="0">
            <x v="1"/>
          </reference>
        </references>
      </pivotArea>
    </chartFormat>
    <chartFormat chart="2" format="21" series="1">
      <pivotArea type="data" outline="0" fieldPosition="0">
        <references count="2">
          <reference field="4294967294" count="1" selected="0">
            <x v="0"/>
          </reference>
          <reference field="2" count="1" selected="0">
            <x v="2"/>
          </reference>
        </references>
      </pivotArea>
    </chartFormat>
    <chartFormat chart="2" format="22" series="1">
      <pivotArea type="data" outline="0" fieldPosition="0">
        <references count="2">
          <reference field="4294967294" count="1" selected="0">
            <x v="0"/>
          </reference>
          <reference field="2" count="1" selected="0">
            <x v="3"/>
          </reference>
        </references>
      </pivotArea>
    </chartFormat>
    <chartFormat chart="2" format="23" series="1">
      <pivotArea type="data" outline="0" fieldPosition="0">
        <references count="2">
          <reference field="4294967294" count="1" selected="0">
            <x v="0"/>
          </reference>
          <reference field="2" count="1" selected="0">
            <x v="4"/>
          </reference>
        </references>
      </pivotArea>
    </chartFormat>
    <chartFormat chart="2" format="24" series="1">
      <pivotArea type="data" outline="0" fieldPosition="0">
        <references count="2">
          <reference field="4294967294" count="1" selected="0">
            <x v="0"/>
          </reference>
          <reference field="2"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EC1E5AB-6BCF-4666-AC71-DE80C14BEE5F}" name="PivotTable2"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A3:H12" firstHeaderRow="1" firstDataRow="2" firstDataCol="1"/>
  <pivotFields count="5">
    <pivotField axis="axisRow" showAll="0">
      <items count="8">
        <item x="0"/>
        <item x="1"/>
        <item x="2"/>
        <item x="3"/>
        <item x="4"/>
        <item x="5"/>
        <item x="6"/>
        <item t="default"/>
      </items>
    </pivotField>
    <pivotField showAll="0">
      <items count="7">
        <item x="2"/>
        <item x="0"/>
        <item x="1"/>
        <item x="3"/>
        <item x="4"/>
        <item x="5"/>
        <item t="default"/>
      </items>
    </pivotField>
    <pivotField axis="axisCol" showAll="0">
      <items count="7">
        <item x="3"/>
        <item x="4"/>
        <item x="5"/>
        <item x="0"/>
        <item x="1"/>
        <item x="2"/>
        <item t="default"/>
      </items>
    </pivotField>
    <pivotField showAll="0"/>
    <pivotField dataField="1" showAll="0"/>
  </pivotFields>
  <rowFields count="1">
    <field x="0"/>
  </rowFields>
  <rowItems count="8">
    <i>
      <x/>
    </i>
    <i>
      <x v="1"/>
    </i>
    <i>
      <x v="2"/>
    </i>
    <i>
      <x v="3"/>
    </i>
    <i>
      <x v="4"/>
    </i>
    <i>
      <x v="5"/>
    </i>
    <i>
      <x v="6"/>
    </i>
    <i t="grand">
      <x/>
    </i>
  </rowItems>
  <colFields count="1">
    <field x="2"/>
  </colFields>
  <colItems count="7">
    <i>
      <x/>
    </i>
    <i>
      <x v="1"/>
    </i>
    <i>
      <x v="2"/>
    </i>
    <i>
      <x v="3"/>
    </i>
    <i>
      <x v="4"/>
    </i>
    <i>
      <x v="5"/>
    </i>
    <i t="grand">
      <x/>
    </i>
  </colItems>
  <dataFields count="1">
    <dataField name="Sum of Sales" fld="4" baseField="0" baseItem="0"/>
  </dataFields>
  <chartFormats count="12">
    <chartFormat chart="1" format="12" series="1">
      <pivotArea type="data" outline="0" fieldPosition="0">
        <references count="1">
          <reference field="4294967294" count="1" selected="0">
            <x v="0"/>
          </reference>
        </references>
      </pivotArea>
    </chartFormat>
    <chartFormat chart="1" format="13" series="1">
      <pivotArea type="data" outline="0" fieldPosition="0">
        <references count="2">
          <reference field="4294967294" count="1" selected="0">
            <x v="0"/>
          </reference>
          <reference field="2" count="1" selected="0">
            <x v="1"/>
          </reference>
        </references>
      </pivotArea>
    </chartFormat>
    <chartFormat chart="1" format="14" series="1">
      <pivotArea type="data" outline="0" fieldPosition="0">
        <references count="2">
          <reference field="4294967294" count="1" selected="0">
            <x v="0"/>
          </reference>
          <reference field="2" count="1" selected="0">
            <x v="2"/>
          </reference>
        </references>
      </pivotArea>
    </chartFormat>
    <chartFormat chart="1" format="15" series="1">
      <pivotArea type="data" outline="0" fieldPosition="0">
        <references count="2">
          <reference field="4294967294" count="1" selected="0">
            <x v="0"/>
          </reference>
          <reference field="2" count="1" selected="0">
            <x v="3"/>
          </reference>
        </references>
      </pivotArea>
    </chartFormat>
    <chartFormat chart="1" format="16" series="1">
      <pivotArea type="data" outline="0" fieldPosition="0">
        <references count="2">
          <reference field="4294967294" count="1" selected="0">
            <x v="0"/>
          </reference>
          <reference field="2" count="1" selected="0">
            <x v="4"/>
          </reference>
        </references>
      </pivotArea>
    </chartFormat>
    <chartFormat chart="1" format="17" series="1">
      <pivotArea type="data" outline="0" fieldPosition="0">
        <references count="2">
          <reference field="4294967294" count="1" selected="0">
            <x v="0"/>
          </reference>
          <reference field="2" count="1" selected="0">
            <x v="5"/>
          </reference>
        </references>
      </pivotArea>
    </chartFormat>
    <chartFormat chart="2" format="18" series="1">
      <pivotArea type="data" outline="0" fieldPosition="0">
        <references count="2">
          <reference field="4294967294" count="1" selected="0">
            <x v="0"/>
          </reference>
          <reference field="2" count="1" selected="0">
            <x v="0"/>
          </reference>
        </references>
      </pivotArea>
    </chartFormat>
    <chartFormat chart="2" format="19" series="1">
      <pivotArea type="data" outline="0" fieldPosition="0">
        <references count="2">
          <reference field="4294967294" count="1" selected="0">
            <x v="0"/>
          </reference>
          <reference field="2" count="1" selected="0">
            <x v="1"/>
          </reference>
        </references>
      </pivotArea>
    </chartFormat>
    <chartFormat chart="2" format="20" series="1">
      <pivotArea type="data" outline="0" fieldPosition="0">
        <references count="2">
          <reference field="4294967294" count="1" selected="0">
            <x v="0"/>
          </reference>
          <reference field="2" count="1" selected="0">
            <x v="2"/>
          </reference>
        </references>
      </pivotArea>
    </chartFormat>
    <chartFormat chart="2" format="21" series="1">
      <pivotArea type="data" outline="0" fieldPosition="0">
        <references count="2">
          <reference field="4294967294" count="1" selected="0">
            <x v="0"/>
          </reference>
          <reference field="2" count="1" selected="0">
            <x v="3"/>
          </reference>
        </references>
      </pivotArea>
    </chartFormat>
    <chartFormat chart="2" format="22" series="1">
      <pivotArea type="data" outline="0" fieldPosition="0">
        <references count="2">
          <reference field="4294967294" count="1" selected="0">
            <x v="0"/>
          </reference>
          <reference field="2" count="1" selected="0">
            <x v="4"/>
          </reference>
        </references>
      </pivotArea>
    </chartFormat>
    <chartFormat chart="2" format="23" series="1">
      <pivotArea type="data" outline="0" fieldPosition="0">
        <references count="2">
          <reference field="4294967294" count="1" selected="0">
            <x v="0"/>
          </reference>
          <reference field="2"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tab10">
      <a:dk1>
        <a:sysClr val="windowText" lastClr="000000"/>
      </a:dk1>
      <a:lt1>
        <a:sysClr val="window" lastClr="FFFFFF"/>
      </a:lt1>
      <a:dk2>
        <a:srgbClr val="1F497D"/>
      </a:dk2>
      <a:lt2>
        <a:srgbClr val="EEECE1"/>
      </a:lt2>
      <a:accent1>
        <a:srgbClr val="1F77B4"/>
      </a:accent1>
      <a:accent2>
        <a:srgbClr val="FF7F0E"/>
      </a:accent2>
      <a:accent3>
        <a:srgbClr val="2CA02C"/>
      </a:accent3>
      <a:accent4>
        <a:srgbClr val="D62728"/>
      </a:accent4>
      <a:accent5>
        <a:srgbClr val="9467BD"/>
      </a:accent5>
      <a:accent6>
        <a:srgbClr val="8C564B"/>
      </a:accent6>
      <a:hlink>
        <a:srgbClr val="E377C2"/>
      </a:hlink>
      <a:folHlink>
        <a:srgbClr val="7F7F7F"/>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sae.org/standards/content/j1711_201006/" TargetMode="External"/><Relationship Id="rId2" Type="http://schemas.openxmlformats.org/officeDocument/2006/relationships/hyperlink" Target="https://www.nrel.gov/docs/fy15osti/63623.pdf" TargetMode="External"/><Relationship Id="rId1" Type="http://schemas.openxmlformats.org/officeDocument/2006/relationships/hyperlink" Target="https://www.congress.gov/bill/117th-congress/house-bill/5376/text"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3EABF-E6E5-43A7-B841-17BC002128A1}">
  <dimension ref="A1:H31"/>
  <sheetViews>
    <sheetView tabSelected="1" workbookViewId="0">
      <selection activeCell="B30" sqref="B30"/>
    </sheetView>
  </sheetViews>
  <sheetFormatPr defaultRowHeight="14.4" x14ac:dyDescent="0.3"/>
  <cols>
    <col min="1" max="1" width="10.88671875" customWidth="1"/>
  </cols>
  <sheetData>
    <row r="1" spans="1:8" x14ac:dyDescent="0.3">
      <c r="A1" s="46" t="s">
        <v>0</v>
      </c>
      <c r="B1" s="46"/>
      <c r="C1" s="46"/>
      <c r="D1" s="46"/>
      <c r="E1" s="46"/>
      <c r="F1" s="46"/>
      <c r="G1" s="46"/>
    </row>
    <row r="2" spans="1:8" ht="15" customHeight="1" x14ac:dyDescent="0.3">
      <c r="A2" s="47" t="s">
        <v>170</v>
      </c>
      <c r="B2" s="47"/>
      <c r="C2" s="47"/>
      <c r="D2" s="47"/>
      <c r="E2" s="47"/>
      <c r="F2" s="47"/>
      <c r="G2" s="47"/>
      <c r="H2" s="47"/>
    </row>
    <row r="3" spans="1:8" x14ac:dyDescent="0.3">
      <c r="A3" s="47"/>
      <c r="B3" s="47"/>
      <c r="C3" s="47"/>
      <c r="D3" s="47"/>
      <c r="E3" s="47"/>
      <c r="F3" s="47"/>
      <c r="G3" s="47"/>
      <c r="H3" s="47"/>
    </row>
    <row r="4" spans="1:8" x14ac:dyDescent="0.3">
      <c r="A4" s="47"/>
      <c r="B4" s="47"/>
      <c r="C4" s="47"/>
      <c r="D4" s="47"/>
      <c r="E4" s="47"/>
      <c r="F4" s="47"/>
      <c r="G4" s="47"/>
      <c r="H4" s="47"/>
    </row>
    <row r="5" spans="1:8" x14ac:dyDescent="0.3">
      <c r="A5" s="47"/>
      <c r="B5" s="47"/>
      <c r="C5" s="47"/>
      <c r="D5" s="47"/>
      <c r="E5" s="47"/>
      <c r="F5" s="47"/>
      <c r="G5" s="47"/>
      <c r="H5" s="47"/>
    </row>
    <row r="6" spans="1:8" x14ac:dyDescent="0.3">
      <c r="A6" s="47"/>
      <c r="B6" s="47"/>
      <c r="C6" s="47"/>
      <c r="D6" s="47"/>
      <c r="E6" s="47"/>
      <c r="F6" s="47"/>
      <c r="G6" s="47"/>
      <c r="H6" s="47"/>
    </row>
    <row r="7" spans="1:8" x14ac:dyDescent="0.3">
      <c r="A7" s="6" t="s">
        <v>1</v>
      </c>
    </row>
    <row r="8" spans="1:8" x14ac:dyDescent="0.3">
      <c r="A8" s="14" t="s">
        <v>2</v>
      </c>
    </row>
    <row r="9" spans="1:8" x14ac:dyDescent="0.3">
      <c r="A9">
        <v>1</v>
      </c>
      <c r="B9" t="s">
        <v>3</v>
      </c>
    </row>
    <row r="10" spans="1:8" x14ac:dyDescent="0.3">
      <c r="A10">
        <v>2</v>
      </c>
      <c r="B10" t="s">
        <v>4</v>
      </c>
    </row>
    <row r="11" spans="1:8" x14ac:dyDescent="0.3">
      <c r="A11">
        <v>3</v>
      </c>
      <c r="B11" t="s">
        <v>5</v>
      </c>
    </row>
    <row r="12" spans="1:8" x14ac:dyDescent="0.3">
      <c r="A12" s="14" t="s">
        <v>6</v>
      </c>
    </row>
    <row r="13" spans="1:8" x14ac:dyDescent="0.3">
      <c r="A13">
        <v>4</v>
      </c>
      <c r="B13" t="s">
        <v>7</v>
      </c>
    </row>
    <row r="14" spans="1:8" x14ac:dyDescent="0.3">
      <c r="B14" t="s">
        <v>8</v>
      </c>
      <c r="C14" t="s">
        <v>9</v>
      </c>
    </row>
    <row r="15" spans="1:8" x14ac:dyDescent="0.3">
      <c r="B15" t="s">
        <v>10</v>
      </c>
      <c r="C15" t="s">
        <v>146</v>
      </c>
    </row>
    <row r="16" spans="1:8" x14ac:dyDescent="0.3">
      <c r="A16">
        <v>5</v>
      </c>
      <c r="B16" t="s">
        <v>11</v>
      </c>
    </row>
    <row r="17" spans="1:3" x14ac:dyDescent="0.3">
      <c r="B17" t="s">
        <v>12</v>
      </c>
      <c r="C17" t="s">
        <v>13</v>
      </c>
    </row>
    <row r="18" spans="1:3" x14ac:dyDescent="0.3">
      <c r="B18" t="s">
        <v>14</v>
      </c>
      <c r="C18" t="s">
        <v>139</v>
      </c>
    </row>
    <row r="19" spans="1:3" x14ac:dyDescent="0.3">
      <c r="A19">
        <v>6</v>
      </c>
      <c r="B19" t="s">
        <v>15</v>
      </c>
    </row>
    <row r="20" spans="1:3" x14ac:dyDescent="0.3">
      <c r="B20" t="s">
        <v>16</v>
      </c>
      <c r="C20" t="s">
        <v>17</v>
      </c>
    </row>
    <row r="21" spans="1:3" x14ac:dyDescent="0.3">
      <c r="B21" t="s">
        <v>18</v>
      </c>
      <c r="C21" t="s">
        <v>140</v>
      </c>
    </row>
    <row r="22" spans="1:3" x14ac:dyDescent="0.3">
      <c r="A22" s="14" t="s">
        <v>182</v>
      </c>
    </row>
    <row r="23" spans="1:3" x14ac:dyDescent="0.3">
      <c r="A23">
        <v>7</v>
      </c>
      <c r="B23" t="s">
        <v>183</v>
      </c>
    </row>
    <row r="24" spans="1:3" x14ac:dyDescent="0.3">
      <c r="B24" t="s">
        <v>19</v>
      </c>
      <c r="C24" t="s">
        <v>20</v>
      </c>
    </row>
    <row r="25" spans="1:3" x14ac:dyDescent="0.3">
      <c r="B25" t="s">
        <v>21</v>
      </c>
      <c r="C25" t="s">
        <v>141</v>
      </c>
    </row>
    <row r="26" spans="1:3" x14ac:dyDescent="0.3">
      <c r="A26">
        <v>8</v>
      </c>
      <c r="B26" t="s">
        <v>184</v>
      </c>
    </row>
    <row r="27" spans="1:3" x14ac:dyDescent="0.3">
      <c r="B27" t="s">
        <v>22</v>
      </c>
      <c r="C27" t="s">
        <v>23</v>
      </c>
    </row>
    <row r="28" spans="1:3" x14ac:dyDescent="0.3">
      <c r="B28" t="s">
        <v>24</v>
      </c>
      <c r="C28" t="s">
        <v>142</v>
      </c>
    </row>
    <row r="29" spans="1:3" x14ac:dyDescent="0.3">
      <c r="A29">
        <v>9</v>
      </c>
      <c r="B29" t="s">
        <v>185</v>
      </c>
    </row>
    <row r="30" spans="1:3" x14ac:dyDescent="0.3">
      <c r="B30" t="s">
        <v>25</v>
      </c>
      <c r="C30" t="s">
        <v>180</v>
      </c>
    </row>
    <row r="31" spans="1:3" x14ac:dyDescent="0.3">
      <c r="B31" t="s">
        <v>26</v>
      </c>
      <c r="C31" t="s">
        <v>181</v>
      </c>
    </row>
  </sheetData>
  <mergeCells count="2">
    <mergeCell ref="A1:G1"/>
    <mergeCell ref="A2:H6"/>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4224A-38B3-4156-A8D4-B5966AFB2C4E}">
  <dimension ref="A1:S195"/>
  <sheetViews>
    <sheetView topLeftCell="B1" workbookViewId="0">
      <selection activeCell="K10" sqref="K10"/>
    </sheetView>
  </sheetViews>
  <sheetFormatPr defaultRowHeight="14.4" x14ac:dyDescent="0.3"/>
  <cols>
    <col min="1" max="1" width="0" hidden="1" customWidth="1"/>
    <col min="2" max="2" width="10.33203125" customWidth="1"/>
  </cols>
  <sheetData>
    <row r="1" spans="1:19" x14ac:dyDescent="0.3">
      <c r="B1" s="6" t="s">
        <v>140</v>
      </c>
    </row>
    <row r="2" spans="1:19" x14ac:dyDescent="0.3">
      <c r="B2" s="21" t="s">
        <v>100</v>
      </c>
      <c r="C2" s="55" t="s">
        <v>143</v>
      </c>
      <c r="D2" s="55"/>
      <c r="E2" s="55"/>
      <c r="F2" s="55"/>
      <c r="G2" s="55"/>
      <c r="H2" s="55"/>
      <c r="I2" s="55"/>
      <c r="J2" s="55"/>
      <c r="K2" s="55"/>
      <c r="L2" s="55"/>
      <c r="M2" s="55"/>
      <c r="N2" s="55"/>
      <c r="O2" s="55"/>
      <c r="P2" s="55"/>
      <c r="Q2" s="55"/>
      <c r="R2" s="55"/>
      <c r="S2" s="55"/>
    </row>
    <row r="3" spans="1:19" s="29" customFormat="1" ht="86.4" customHeight="1" x14ac:dyDescent="0.3">
      <c r="B3" s="24" t="s">
        <v>61</v>
      </c>
      <c r="C3" s="24" t="s">
        <v>113</v>
      </c>
      <c r="D3" s="24" t="s">
        <v>114</v>
      </c>
      <c r="E3" s="24" t="s">
        <v>125</v>
      </c>
      <c r="F3" s="24" t="s">
        <v>102</v>
      </c>
      <c r="G3" s="24" t="s">
        <v>35</v>
      </c>
      <c r="H3" s="24" t="s">
        <v>107</v>
      </c>
      <c r="I3" s="24" t="s">
        <v>38</v>
      </c>
      <c r="J3" s="24" t="s">
        <v>40</v>
      </c>
      <c r="K3" s="24" t="s">
        <v>108</v>
      </c>
      <c r="L3" s="24" t="s">
        <v>126</v>
      </c>
      <c r="M3" s="24" t="s">
        <v>109</v>
      </c>
      <c r="N3" s="24" t="s">
        <v>47</v>
      </c>
      <c r="O3" s="24" t="s">
        <v>49</v>
      </c>
      <c r="P3" s="24" t="s">
        <v>110</v>
      </c>
      <c r="Q3" s="24" t="s">
        <v>53</v>
      </c>
      <c r="R3" s="24" t="s">
        <v>112</v>
      </c>
      <c r="S3" s="24" t="s">
        <v>111</v>
      </c>
    </row>
    <row r="4" spans="1:19" x14ac:dyDescent="0.3">
      <c r="A4" s="23">
        <v>0</v>
      </c>
      <c r="B4">
        <v>2020</v>
      </c>
      <c r="C4" t="s">
        <v>121</v>
      </c>
      <c r="D4" t="s">
        <v>135</v>
      </c>
      <c r="E4" t="s">
        <v>134</v>
      </c>
      <c r="F4" t="s">
        <v>104</v>
      </c>
      <c r="G4">
        <v>27438</v>
      </c>
      <c r="H4">
        <v>10.7</v>
      </c>
      <c r="I4">
        <v>101</v>
      </c>
      <c r="J4">
        <v>0.04</v>
      </c>
      <c r="K4">
        <v>0</v>
      </c>
      <c r="L4">
        <v>0</v>
      </c>
      <c r="M4">
        <v>81</v>
      </c>
      <c r="N4">
        <v>1472</v>
      </c>
      <c r="O4">
        <v>0</v>
      </c>
      <c r="P4">
        <v>0</v>
      </c>
      <c r="Q4">
        <v>0</v>
      </c>
      <c r="R4">
        <v>43.1</v>
      </c>
      <c r="S4">
        <v>43.11</v>
      </c>
    </row>
    <row r="5" spans="1:19" x14ac:dyDescent="0.3">
      <c r="A5" s="23">
        <v>1</v>
      </c>
      <c r="B5">
        <v>2025</v>
      </c>
      <c r="C5" t="s">
        <v>121</v>
      </c>
      <c r="D5" t="s">
        <v>135</v>
      </c>
      <c r="E5" t="s">
        <v>134</v>
      </c>
      <c r="F5" t="s">
        <v>104</v>
      </c>
      <c r="G5">
        <v>27484</v>
      </c>
      <c r="H5">
        <v>10.6</v>
      </c>
      <c r="I5">
        <v>101</v>
      </c>
      <c r="J5">
        <v>3.5999999999999997E-2</v>
      </c>
      <c r="K5">
        <v>0</v>
      </c>
      <c r="L5">
        <v>0</v>
      </c>
      <c r="M5">
        <v>82</v>
      </c>
      <c r="N5">
        <v>1469</v>
      </c>
      <c r="O5">
        <v>0</v>
      </c>
      <c r="P5">
        <v>0</v>
      </c>
      <c r="Q5">
        <v>0</v>
      </c>
      <c r="R5">
        <v>44.1</v>
      </c>
      <c r="S5">
        <v>44.15</v>
      </c>
    </row>
    <row r="6" spans="1:19" x14ac:dyDescent="0.3">
      <c r="A6" s="23">
        <v>2</v>
      </c>
      <c r="B6">
        <v>2035</v>
      </c>
      <c r="C6" t="s">
        <v>121</v>
      </c>
      <c r="D6" t="s">
        <v>136</v>
      </c>
      <c r="E6" t="s">
        <v>134</v>
      </c>
      <c r="F6" t="s">
        <v>127</v>
      </c>
      <c r="G6">
        <v>33277</v>
      </c>
      <c r="H6">
        <v>8.6999999999999993</v>
      </c>
      <c r="I6">
        <v>168</v>
      </c>
      <c r="J6">
        <v>4.3999999999999997E-2</v>
      </c>
      <c r="K6">
        <v>0</v>
      </c>
      <c r="L6">
        <v>0</v>
      </c>
      <c r="M6">
        <v>127</v>
      </c>
      <c r="N6">
        <v>1697</v>
      </c>
      <c r="O6">
        <v>0</v>
      </c>
      <c r="P6">
        <v>0</v>
      </c>
      <c r="Q6">
        <v>0</v>
      </c>
      <c r="R6">
        <v>33.700000000000003</v>
      </c>
      <c r="S6">
        <v>33.72</v>
      </c>
    </row>
    <row r="7" spans="1:19" x14ac:dyDescent="0.3">
      <c r="A7" s="23">
        <v>3</v>
      </c>
      <c r="B7">
        <v>2040</v>
      </c>
      <c r="C7" t="s">
        <v>121</v>
      </c>
      <c r="D7" t="s">
        <v>136</v>
      </c>
      <c r="E7" t="s">
        <v>134</v>
      </c>
      <c r="F7" t="s">
        <v>127</v>
      </c>
      <c r="G7">
        <v>33203</v>
      </c>
      <c r="H7">
        <v>8.6999999999999993</v>
      </c>
      <c r="I7">
        <v>169</v>
      </c>
      <c r="J7">
        <v>4.2000000000000003E-2</v>
      </c>
      <c r="K7">
        <v>0</v>
      </c>
      <c r="L7">
        <v>0</v>
      </c>
      <c r="M7">
        <v>127</v>
      </c>
      <c r="N7">
        <v>1696</v>
      </c>
      <c r="O7">
        <v>0</v>
      </c>
      <c r="P7">
        <v>0</v>
      </c>
      <c r="Q7">
        <v>0</v>
      </c>
      <c r="R7">
        <v>34.299999999999997</v>
      </c>
      <c r="S7">
        <v>34.29</v>
      </c>
    </row>
    <row r="8" spans="1:19" x14ac:dyDescent="0.3">
      <c r="A8" s="23">
        <v>4</v>
      </c>
      <c r="B8">
        <v>2045</v>
      </c>
      <c r="C8" t="s">
        <v>121</v>
      </c>
      <c r="D8" t="s">
        <v>136</v>
      </c>
      <c r="E8" t="s">
        <v>134</v>
      </c>
      <c r="F8" t="s">
        <v>127</v>
      </c>
      <c r="G8">
        <v>33737.247415005368</v>
      </c>
      <c r="H8">
        <v>8.5232690876002977</v>
      </c>
      <c r="I8">
        <v>150.26652328563159</v>
      </c>
      <c r="J8">
        <v>4.1000000000000002E-2</v>
      </c>
      <c r="K8">
        <v>0</v>
      </c>
      <c r="L8">
        <v>0</v>
      </c>
      <c r="M8">
        <v>130.18115642319461</v>
      </c>
      <c r="N8">
        <v>1683.0426834312179</v>
      </c>
      <c r="O8">
        <v>0</v>
      </c>
      <c r="P8">
        <v>0</v>
      </c>
      <c r="Q8">
        <v>0</v>
      </c>
      <c r="R8">
        <v>34.86465381752005</v>
      </c>
      <c r="S8">
        <v>34.838188435768053</v>
      </c>
    </row>
    <row r="9" spans="1:19" x14ac:dyDescent="0.3">
      <c r="A9" s="23">
        <v>5</v>
      </c>
      <c r="B9">
        <v>2050</v>
      </c>
      <c r="C9" t="s">
        <v>121</v>
      </c>
      <c r="D9" t="s">
        <v>136</v>
      </c>
      <c r="E9" t="s">
        <v>134</v>
      </c>
      <c r="F9" t="s">
        <v>127</v>
      </c>
      <c r="G9">
        <v>33665.447684220962</v>
      </c>
      <c r="H9">
        <v>8.5229197659426745</v>
      </c>
      <c r="I9">
        <v>150.22949518992371</v>
      </c>
      <c r="J9">
        <v>4.1000000000000002E-2</v>
      </c>
      <c r="K9">
        <v>0</v>
      </c>
      <c r="L9">
        <v>0</v>
      </c>
      <c r="M9">
        <v>130.1874442130318</v>
      </c>
      <c r="N9">
        <v>1682.021025488446</v>
      </c>
      <c r="O9">
        <v>0</v>
      </c>
      <c r="P9">
        <v>0</v>
      </c>
      <c r="Q9">
        <v>0</v>
      </c>
      <c r="R9">
        <v>35.364583953188543</v>
      </c>
      <c r="S9">
        <v>35.411042348507387</v>
      </c>
    </row>
    <row r="10" spans="1:19" x14ac:dyDescent="0.3">
      <c r="A10" s="23">
        <v>6</v>
      </c>
      <c r="B10">
        <v>2020</v>
      </c>
      <c r="C10" t="s">
        <v>103</v>
      </c>
      <c r="D10" t="s">
        <v>135</v>
      </c>
      <c r="E10" t="s">
        <v>134</v>
      </c>
      <c r="F10" t="s">
        <v>104</v>
      </c>
      <c r="G10">
        <v>20947.725746915581</v>
      </c>
      <c r="H10">
        <v>8.0913186482981914</v>
      </c>
      <c r="I10">
        <v>114.17298939240951</v>
      </c>
      <c r="J10">
        <v>7.5816400802183201E-2</v>
      </c>
      <c r="K10">
        <v>0</v>
      </c>
      <c r="L10">
        <v>0</v>
      </c>
      <c r="M10">
        <v>133.48212819229951</v>
      </c>
      <c r="N10">
        <v>1576.324911262976</v>
      </c>
      <c r="O10">
        <v>0</v>
      </c>
      <c r="P10">
        <v>0</v>
      </c>
      <c r="Q10">
        <v>0</v>
      </c>
      <c r="R10">
        <v>28.88062457870986</v>
      </c>
      <c r="S10">
        <v>28.875108365853219</v>
      </c>
    </row>
    <row r="11" spans="1:19" x14ac:dyDescent="0.3">
      <c r="A11" s="23">
        <v>7</v>
      </c>
      <c r="B11">
        <v>2025</v>
      </c>
      <c r="C11" t="s">
        <v>103</v>
      </c>
      <c r="D11" t="s">
        <v>135</v>
      </c>
      <c r="E11" t="s">
        <v>134</v>
      </c>
      <c r="F11" t="s">
        <v>104</v>
      </c>
      <c r="G11">
        <v>19899.841440940691</v>
      </c>
      <c r="H11">
        <v>7.9833094556018818</v>
      </c>
      <c r="I11">
        <v>114.8113934299729</v>
      </c>
      <c r="J11">
        <v>8.5763836998731996E-2</v>
      </c>
      <c r="K11">
        <v>0</v>
      </c>
      <c r="L11">
        <v>0</v>
      </c>
      <c r="M11">
        <v>135.44599759260689</v>
      </c>
      <c r="N11">
        <v>1573.6822556598111</v>
      </c>
      <c r="O11">
        <v>0</v>
      </c>
      <c r="P11">
        <v>0</v>
      </c>
      <c r="Q11">
        <v>0</v>
      </c>
      <c r="R11">
        <v>30.447535011065071</v>
      </c>
      <c r="S11">
        <v>30.436721363965599</v>
      </c>
    </row>
    <row r="12" spans="1:19" x14ac:dyDescent="0.3">
      <c r="A12" s="23">
        <v>8</v>
      </c>
      <c r="B12">
        <v>2030</v>
      </c>
      <c r="C12" t="s">
        <v>103</v>
      </c>
      <c r="D12" t="s">
        <v>135</v>
      </c>
      <c r="E12" t="s">
        <v>134</v>
      </c>
      <c r="F12" t="s">
        <v>104</v>
      </c>
      <c r="G12">
        <v>19978.713404186779</v>
      </c>
      <c r="H12">
        <v>7.9660054666243854</v>
      </c>
      <c r="I12">
        <v>114.9266773586518</v>
      </c>
      <c r="J12">
        <v>8.6808235186941196E-2</v>
      </c>
      <c r="K12">
        <v>0</v>
      </c>
      <c r="L12">
        <v>0</v>
      </c>
      <c r="M12">
        <v>136.17918487752999</v>
      </c>
      <c r="N12">
        <v>1574.1467939853981</v>
      </c>
      <c r="O12">
        <v>0</v>
      </c>
      <c r="P12">
        <v>0</v>
      </c>
      <c r="Q12">
        <v>0</v>
      </c>
      <c r="R12">
        <v>32.079156733587048</v>
      </c>
      <c r="S12">
        <v>32.074678440581373</v>
      </c>
    </row>
    <row r="13" spans="1:19" x14ac:dyDescent="0.3">
      <c r="A13" s="23">
        <v>9</v>
      </c>
      <c r="B13">
        <v>2035</v>
      </c>
      <c r="C13" t="s">
        <v>103</v>
      </c>
      <c r="D13" t="s">
        <v>135</v>
      </c>
      <c r="E13" t="s">
        <v>134</v>
      </c>
      <c r="F13" t="s">
        <v>104</v>
      </c>
      <c r="G13">
        <v>19715.663704783721</v>
      </c>
      <c r="H13">
        <v>7.9826741332737781</v>
      </c>
      <c r="I13">
        <v>114.9356699521246</v>
      </c>
      <c r="J13">
        <v>8.6882542641926505E-2</v>
      </c>
      <c r="K13">
        <v>0</v>
      </c>
      <c r="L13">
        <v>0</v>
      </c>
      <c r="M13">
        <v>135.07185661117711</v>
      </c>
      <c r="N13">
        <v>1569.7507028656</v>
      </c>
      <c r="O13">
        <v>0</v>
      </c>
      <c r="P13">
        <v>0</v>
      </c>
      <c r="Q13">
        <v>0</v>
      </c>
      <c r="R13">
        <v>33.955987114484053</v>
      </c>
      <c r="S13">
        <v>33.945459933480443</v>
      </c>
    </row>
    <row r="14" spans="1:19" x14ac:dyDescent="0.3">
      <c r="A14" s="23">
        <v>10</v>
      </c>
      <c r="B14">
        <v>2040</v>
      </c>
      <c r="C14" t="s">
        <v>103</v>
      </c>
      <c r="D14" t="s">
        <v>135</v>
      </c>
      <c r="E14" t="s">
        <v>134</v>
      </c>
      <c r="F14" t="s">
        <v>104</v>
      </c>
      <c r="G14">
        <v>19535.122665391042</v>
      </c>
      <c r="H14">
        <v>8.0040783449662136</v>
      </c>
      <c r="I14">
        <v>114.84257561371589</v>
      </c>
      <c r="J14">
        <v>8.7654079963663797E-2</v>
      </c>
      <c r="K14">
        <v>0</v>
      </c>
      <c r="L14">
        <v>0</v>
      </c>
      <c r="M14">
        <v>133.87275828495359</v>
      </c>
      <c r="N14">
        <v>1564.6601227794249</v>
      </c>
      <c r="O14">
        <v>0</v>
      </c>
      <c r="P14">
        <v>0</v>
      </c>
      <c r="Q14">
        <v>0</v>
      </c>
      <c r="R14">
        <v>34.688912549255512</v>
      </c>
      <c r="S14">
        <v>34.67214897333497</v>
      </c>
    </row>
    <row r="15" spans="1:19" x14ac:dyDescent="0.3">
      <c r="A15" s="23">
        <v>11</v>
      </c>
      <c r="B15">
        <v>2045</v>
      </c>
      <c r="C15" t="s">
        <v>103</v>
      </c>
      <c r="D15" t="s">
        <v>135</v>
      </c>
      <c r="E15" t="s">
        <v>134</v>
      </c>
      <c r="F15" t="s">
        <v>104</v>
      </c>
      <c r="G15">
        <v>19325.926785019059</v>
      </c>
      <c r="H15">
        <v>8.0045025378501169</v>
      </c>
      <c r="I15">
        <v>114.8067981496304</v>
      </c>
      <c r="J15">
        <v>8.8383251035573401E-2</v>
      </c>
      <c r="K15">
        <v>0</v>
      </c>
      <c r="L15">
        <v>0</v>
      </c>
      <c r="M15">
        <v>133.4675762140935</v>
      </c>
      <c r="N15">
        <v>1559.9872799179759</v>
      </c>
      <c r="O15">
        <v>0</v>
      </c>
      <c r="P15">
        <v>0</v>
      </c>
      <c r="Q15">
        <v>0</v>
      </c>
      <c r="R15">
        <v>35.382194363772207</v>
      </c>
      <c r="S15">
        <v>35.359755561144183</v>
      </c>
    </row>
    <row r="16" spans="1:19" x14ac:dyDescent="0.3">
      <c r="A16" s="23">
        <v>12</v>
      </c>
      <c r="B16">
        <v>2050</v>
      </c>
      <c r="C16" t="s">
        <v>103</v>
      </c>
      <c r="D16" t="s">
        <v>135</v>
      </c>
      <c r="E16" t="s">
        <v>134</v>
      </c>
      <c r="F16" t="s">
        <v>104</v>
      </c>
      <c r="G16">
        <v>19142.083315217431</v>
      </c>
      <c r="H16">
        <v>7.9950695613262468</v>
      </c>
      <c r="I16">
        <v>114.82304761008299</v>
      </c>
      <c r="J16">
        <v>8.7856312140343298E-2</v>
      </c>
      <c r="K16">
        <v>0</v>
      </c>
      <c r="L16">
        <v>0</v>
      </c>
      <c r="M16">
        <v>133.5400174659701</v>
      </c>
      <c r="N16">
        <v>1557.6531077548759</v>
      </c>
      <c r="O16">
        <v>0</v>
      </c>
      <c r="P16">
        <v>0</v>
      </c>
      <c r="Q16">
        <v>0</v>
      </c>
      <c r="R16">
        <v>35.968095021451482</v>
      </c>
      <c r="S16">
        <v>35.95301173686299</v>
      </c>
    </row>
    <row r="17" spans="1:19" x14ac:dyDescent="0.3">
      <c r="A17" s="23">
        <v>13</v>
      </c>
      <c r="B17">
        <v>2020</v>
      </c>
      <c r="C17" t="s">
        <v>103</v>
      </c>
      <c r="D17" t="s">
        <v>136</v>
      </c>
      <c r="E17" t="s">
        <v>134</v>
      </c>
      <c r="F17" t="s">
        <v>127</v>
      </c>
      <c r="G17">
        <v>30054.131374924909</v>
      </c>
      <c r="H17">
        <v>7.942154811961486</v>
      </c>
      <c r="I17">
        <v>166.39816621978031</v>
      </c>
      <c r="J17">
        <v>9.3891674325273802E-2</v>
      </c>
      <c r="K17">
        <v>0</v>
      </c>
      <c r="L17">
        <v>0</v>
      </c>
      <c r="M17">
        <v>166.23151423011461</v>
      </c>
      <c r="N17">
        <v>1908.782476653769</v>
      </c>
      <c r="O17">
        <v>0</v>
      </c>
      <c r="P17">
        <v>0</v>
      </c>
      <c r="Q17">
        <v>0</v>
      </c>
      <c r="R17">
        <v>23.32278169324162</v>
      </c>
      <c r="S17">
        <v>23.325058150974861</v>
      </c>
    </row>
    <row r="18" spans="1:19" x14ac:dyDescent="0.3">
      <c r="A18" s="23">
        <v>14</v>
      </c>
      <c r="B18">
        <v>2025</v>
      </c>
      <c r="C18" t="s">
        <v>103</v>
      </c>
      <c r="D18" t="s">
        <v>136</v>
      </c>
      <c r="E18" t="s">
        <v>134</v>
      </c>
      <c r="F18" t="s">
        <v>127</v>
      </c>
      <c r="G18">
        <v>30026.892725635891</v>
      </c>
      <c r="H18">
        <v>7.8909223351467457</v>
      </c>
      <c r="I18">
        <v>167.64592052972199</v>
      </c>
      <c r="J18">
        <v>0.10621372634771011</v>
      </c>
      <c r="K18">
        <v>0</v>
      </c>
      <c r="L18">
        <v>0</v>
      </c>
      <c r="M18">
        <v>168.10689231117789</v>
      </c>
      <c r="N18">
        <v>1904.9449655880051</v>
      </c>
      <c r="O18">
        <v>0</v>
      </c>
      <c r="P18">
        <v>0</v>
      </c>
      <c r="Q18">
        <v>0</v>
      </c>
      <c r="R18">
        <v>24.658786182700268</v>
      </c>
      <c r="S18">
        <v>24.657143374145559</v>
      </c>
    </row>
    <row r="19" spans="1:19" x14ac:dyDescent="0.3">
      <c r="A19" s="23">
        <v>15</v>
      </c>
      <c r="B19">
        <v>2030</v>
      </c>
      <c r="C19" t="s">
        <v>103</v>
      </c>
      <c r="D19" t="s">
        <v>136</v>
      </c>
      <c r="E19" t="s">
        <v>134</v>
      </c>
      <c r="F19" t="s">
        <v>127</v>
      </c>
      <c r="G19">
        <v>29690.984576630901</v>
      </c>
      <c r="H19">
        <v>7.915389683603709</v>
      </c>
      <c r="I19">
        <v>168.22080189466291</v>
      </c>
      <c r="J19">
        <v>0.106879281352133</v>
      </c>
      <c r="K19">
        <v>0</v>
      </c>
      <c r="L19">
        <v>0</v>
      </c>
      <c r="M19">
        <v>167.09074530393181</v>
      </c>
      <c r="N19">
        <v>1902.4143810526521</v>
      </c>
      <c r="O19">
        <v>0</v>
      </c>
      <c r="P19">
        <v>0</v>
      </c>
      <c r="Q19">
        <v>0</v>
      </c>
      <c r="R19">
        <v>26.135436645410469</v>
      </c>
      <c r="S19">
        <v>26.135360693390489</v>
      </c>
    </row>
    <row r="20" spans="1:19" x14ac:dyDescent="0.3">
      <c r="A20" s="23">
        <v>16</v>
      </c>
      <c r="B20">
        <v>2035</v>
      </c>
      <c r="C20" t="s">
        <v>103</v>
      </c>
      <c r="D20" t="s">
        <v>136</v>
      </c>
      <c r="E20" t="s">
        <v>134</v>
      </c>
      <c r="F20" t="s">
        <v>127</v>
      </c>
      <c r="G20">
        <v>29575.130910043659</v>
      </c>
      <c r="H20">
        <v>7.9145363748405178</v>
      </c>
      <c r="I20">
        <v>168.50996543478831</v>
      </c>
      <c r="J20">
        <v>0.1071804545987137</v>
      </c>
      <c r="K20">
        <v>0</v>
      </c>
      <c r="L20">
        <v>0</v>
      </c>
      <c r="M20">
        <v>166.60136253764639</v>
      </c>
      <c r="N20">
        <v>1897.4049597715609</v>
      </c>
      <c r="O20">
        <v>0</v>
      </c>
      <c r="P20">
        <v>0</v>
      </c>
      <c r="Q20">
        <v>0</v>
      </c>
      <c r="R20">
        <v>27.713337224541519</v>
      </c>
      <c r="S20">
        <v>27.71225742511956</v>
      </c>
    </row>
    <row r="21" spans="1:19" x14ac:dyDescent="0.3">
      <c r="A21" s="23">
        <v>17</v>
      </c>
      <c r="B21">
        <v>2040</v>
      </c>
      <c r="C21" t="s">
        <v>103</v>
      </c>
      <c r="D21" t="s">
        <v>136</v>
      </c>
      <c r="E21" t="s">
        <v>134</v>
      </c>
      <c r="F21" t="s">
        <v>127</v>
      </c>
      <c r="G21">
        <v>29395.547716866899</v>
      </c>
      <c r="H21">
        <v>7.9371241800539236</v>
      </c>
      <c r="I21">
        <v>170.14031838293789</v>
      </c>
      <c r="J21">
        <v>0.10785875720393889</v>
      </c>
      <c r="K21">
        <v>0</v>
      </c>
      <c r="L21">
        <v>0</v>
      </c>
      <c r="M21">
        <v>164.49073035329309</v>
      </c>
      <c r="N21">
        <v>1883.408941124505</v>
      </c>
      <c r="O21">
        <v>0</v>
      </c>
      <c r="P21">
        <v>0</v>
      </c>
      <c r="Q21">
        <v>0</v>
      </c>
      <c r="R21">
        <v>28.38603107199296</v>
      </c>
      <c r="S21">
        <v>28.39235109628704</v>
      </c>
    </row>
    <row r="22" spans="1:19" x14ac:dyDescent="0.3">
      <c r="A22" s="23">
        <v>18</v>
      </c>
      <c r="B22">
        <v>2045</v>
      </c>
      <c r="C22" t="s">
        <v>103</v>
      </c>
      <c r="D22" t="s">
        <v>136</v>
      </c>
      <c r="E22" t="s">
        <v>134</v>
      </c>
      <c r="F22" t="s">
        <v>127</v>
      </c>
      <c r="G22">
        <v>29022.386495004819</v>
      </c>
      <c r="H22">
        <v>8.0207737576032478</v>
      </c>
      <c r="I22">
        <v>167.3742960817836</v>
      </c>
      <c r="J22">
        <v>0.1081908795924776</v>
      </c>
      <c r="K22">
        <v>0</v>
      </c>
      <c r="L22">
        <v>0</v>
      </c>
      <c r="M22">
        <v>160.41584499261481</v>
      </c>
      <c r="N22">
        <v>1864.5726969284619</v>
      </c>
      <c r="O22">
        <v>0</v>
      </c>
      <c r="P22">
        <v>0</v>
      </c>
      <c r="Q22">
        <v>0</v>
      </c>
      <c r="R22">
        <v>29.182619820197012</v>
      </c>
      <c r="S22">
        <v>29.17504140353326</v>
      </c>
    </row>
    <row r="23" spans="1:19" x14ac:dyDescent="0.3">
      <c r="A23" s="23">
        <v>19</v>
      </c>
      <c r="B23">
        <v>2050</v>
      </c>
      <c r="C23" t="s">
        <v>103</v>
      </c>
      <c r="D23" t="s">
        <v>136</v>
      </c>
      <c r="E23" t="s">
        <v>134</v>
      </c>
      <c r="F23" t="s">
        <v>127</v>
      </c>
      <c r="G23">
        <v>28983.369094786169</v>
      </c>
      <c r="H23">
        <v>8.0153681997077832</v>
      </c>
      <c r="I23">
        <v>166.67109818220109</v>
      </c>
      <c r="J23">
        <v>0.1077155575811823</v>
      </c>
      <c r="K23">
        <v>0</v>
      </c>
      <c r="L23">
        <v>0</v>
      </c>
      <c r="M23">
        <v>160.6757035579366</v>
      </c>
      <c r="N23">
        <v>1861.013360361191</v>
      </c>
      <c r="O23">
        <v>0</v>
      </c>
      <c r="P23">
        <v>0</v>
      </c>
      <c r="Q23">
        <v>0</v>
      </c>
      <c r="R23">
        <v>29.54392712350765</v>
      </c>
      <c r="S23">
        <v>29.546518901949419</v>
      </c>
    </row>
    <row r="24" spans="1:19" x14ac:dyDescent="0.3">
      <c r="A24" s="23">
        <v>20</v>
      </c>
      <c r="B24">
        <v>2020</v>
      </c>
      <c r="C24" t="s">
        <v>103</v>
      </c>
      <c r="D24" t="s">
        <v>137</v>
      </c>
      <c r="E24" t="s">
        <v>134</v>
      </c>
      <c r="F24" t="s">
        <v>128</v>
      </c>
      <c r="G24">
        <v>30882.519974980161</v>
      </c>
      <c r="H24">
        <v>7.4932553467895211</v>
      </c>
      <c r="I24">
        <v>135.03400534077511</v>
      </c>
      <c r="J24">
        <v>0.11363975749993981</v>
      </c>
      <c r="K24">
        <v>0</v>
      </c>
      <c r="L24">
        <v>0</v>
      </c>
      <c r="M24">
        <v>221.54519330237929</v>
      </c>
      <c r="N24">
        <v>2374.4402085789211</v>
      </c>
      <c r="O24">
        <v>0</v>
      </c>
      <c r="P24">
        <v>0</v>
      </c>
      <c r="Q24">
        <v>0</v>
      </c>
      <c r="R24">
        <v>19.349862390838879</v>
      </c>
      <c r="S24">
        <v>19.35059323501816</v>
      </c>
    </row>
    <row r="25" spans="1:19" x14ac:dyDescent="0.3">
      <c r="A25" s="23">
        <v>21</v>
      </c>
      <c r="B25">
        <v>2025</v>
      </c>
      <c r="C25" t="s">
        <v>103</v>
      </c>
      <c r="D25" t="s">
        <v>137</v>
      </c>
      <c r="E25" t="s">
        <v>134</v>
      </c>
      <c r="F25" t="s">
        <v>128</v>
      </c>
      <c r="G25">
        <v>31135.527869837639</v>
      </c>
      <c r="H25">
        <v>7.5131630715215074</v>
      </c>
      <c r="I25">
        <v>137.71315167402571</v>
      </c>
      <c r="J25">
        <v>0.12951387312070831</v>
      </c>
      <c r="K25">
        <v>0</v>
      </c>
      <c r="L25">
        <v>0</v>
      </c>
      <c r="M25">
        <v>223.49255684316009</v>
      </c>
      <c r="N25">
        <v>2399.3553073105322</v>
      </c>
      <c r="O25">
        <v>0</v>
      </c>
      <c r="P25">
        <v>0</v>
      </c>
      <c r="Q25">
        <v>0</v>
      </c>
      <c r="R25">
        <v>20.307984167842189</v>
      </c>
      <c r="S25">
        <v>20.30627244159524</v>
      </c>
    </row>
    <row r="26" spans="1:19" x14ac:dyDescent="0.3">
      <c r="A26" s="23">
        <v>22</v>
      </c>
      <c r="B26">
        <v>2030</v>
      </c>
      <c r="C26" t="s">
        <v>103</v>
      </c>
      <c r="D26" t="s">
        <v>137</v>
      </c>
      <c r="E26" t="s">
        <v>134</v>
      </c>
      <c r="F26" t="s">
        <v>128</v>
      </c>
      <c r="G26">
        <v>31852.651526621888</v>
      </c>
      <c r="H26">
        <v>7.4995022941528511</v>
      </c>
      <c r="I26">
        <v>138.7109827772293</v>
      </c>
      <c r="J26">
        <v>0.1304658025442845</v>
      </c>
      <c r="K26">
        <v>0</v>
      </c>
      <c r="L26">
        <v>0</v>
      </c>
      <c r="M26">
        <v>222.99875957175809</v>
      </c>
      <c r="N26">
        <v>2398.607881450866</v>
      </c>
      <c r="O26">
        <v>0</v>
      </c>
      <c r="P26">
        <v>0</v>
      </c>
      <c r="Q26">
        <v>0</v>
      </c>
      <c r="R26">
        <v>21.497501240428239</v>
      </c>
      <c r="S26">
        <v>21.493173373504451</v>
      </c>
    </row>
    <row r="27" spans="1:19" x14ac:dyDescent="0.3">
      <c r="A27" s="23">
        <v>23</v>
      </c>
      <c r="B27">
        <v>2035</v>
      </c>
      <c r="C27" t="s">
        <v>103</v>
      </c>
      <c r="D27" t="s">
        <v>137</v>
      </c>
      <c r="E27" t="s">
        <v>134</v>
      </c>
      <c r="F27" t="s">
        <v>128</v>
      </c>
      <c r="G27">
        <v>31680.176898960981</v>
      </c>
      <c r="H27">
        <v>7.5690446348811697</v>
      </c>
      <c r="I27">
        <v>138.00258821851091</v>
      </c>
      <c r="J27">
        <v>0.13154492529151421</v>
      </c>
      <c r="K27">
        <v>0</v>
      </c>
      <c r="L27">
        <v>0</v>
      </c>
      <c r="M27">
        <v>221.58835097873381</v>
      </c>
      <c r="N27">
        <v>2417.197394119105</v>
      </c>
      <c r="O27">
        <v>0</v>
      </c>
      <c r="P27">
        <v>0</v>
      </c>
      <c r="Q27">
        <v>0</v>
      </c>
      <c r="R27">
        <v>22.627205844890309</v>
      </c>
      <c r="S27">
        <v>22.621804993699278</v>
      </c>
    </row>
    <row r="28" spans="1:19" x14ac:dyDescent="0.3">
      <c r="A28" s="23">
        <v>24</v>
      </c>
      <c r="B28">
        <v>2040</v>
      </c>
      <c r="C28" t="s">
        <v>103</v>
      </c>
      <c r="D28" t="s">
        <v>137</v>
      </c>
      <c r="E28" t="s">
        <v>134</v>
      </c>
      <c r="F28" t="s">
        <v>128</v>
      </c>
      <c r="G28">
        <v>31787.86488965121</v>
      </c>
      <c r="H28">
        <v>7.6051451488171962</v>
      </c>
      <c r="I28">
        <v>131.42301362257339</v>
      </c>
      <c r="J28">
        <v>0.13371873450853641</v>
      </c>
      <c r="K28">
        <v>0</v>
      </c>
      <c r="L28">
        <v>0</v>
      </c>
      <c r="M28">
        <v>221.64564950129881</v>
      </c>
      <c r="N28">
        <v>2434.5514564454402</v>
      </c>
      <c r="O28">
        <v>0</v>
      </c>
      <c r="P28">
        <v>0</v>
      </c>
      <c r="Q28">
        <v>0</v>
      </c>
      <c r="R28">
        <v>22.966786797802939</v>
      </c>
      <c r="S28">
        <v>22.9652123198033</v>
      </c>
    </row>
    <row r="29" spans="1:19" x14ac:dyDescent="0.3">
      <c r="A29" s="23">
        <v>25</v>
      </c>
      <c r="B29">
        <v>2045</v>
      </c>
      <c r="C29" t="s">
        <v>103</v>
      </c>
      <c r="D29" t="s">
        <v>137</v>
      </c>
      <c r="E29" t="s">
        <v>134</v>
      </c>
      <c r="F29" t="s">
        <v>128</v>
      </c>
      <c r="G29">
        <v>32847.70276822021</v>
      </c>
      <c r="H29">
        <v>7.5375420315921158</v>
      </c>
      <c r="I29">
        <v>134.05171840788239</v>
      </c>
      <c r="J29">
        <v>0.13546246481075999</v>
      </c>
      <c r="K29">
        <v>0</v>
      </c>
      <c r="L29">
        <v>0</v>
      </c>
      <c r="M29">
        <v>224.8834649671567</v>
      </c>
      <c r="N29">
        <v>2435.8676786831411</v>
      </c>
      <c r="O29">
        <v>0</v>
      </c>
      <c r="P29">
        <v>0</v>
      </c>
      <c r="Q29">
        <v>0</v>
      </c>
      <c r="R29">
        <v>23.548158429777921</v>
      </c>
      <c r="S29">
        <v>23.529449874882701</v>
      </c>
    </row>
    <row r="30" spans="1:19" x14ac:dyDescent="0.3">
      <c r="A30" s="23">
        <v>26</v>
      </c>
      <c r="B30">
        <v>2050</v>
      </c>
      <c r="C30" t="s">
        <v>103</v>
      </c>
      <c r="D30" t="s">
        <v>137</v>
      </c>
      <c r="E30" t="s">
        <v>134</v>
      </c>
      <c r="F30" t="s">
        <v>128</v>
      </c>
      <c r="G30">
        <v>32654.191533896432</v>
      </c>
      <c r="H30">
        <v>7.4601947844073973</v>
      </c>
      <c r="I30">
        <v>134.90417148907881</v>
      </c>
      <c r="J30">
        <v>0.13514390898569281</v>
      </c>
      <c r="K30">
        <v>0</v>
      </c>
      <c r="L30">
        <v>0</v>
      </c>
      <c r="M30">
        <v>227.1601984781698</v>
      </c>
      <c r="N30">
        <v>2427.3927700755989</v>
      </c>
      <c r="O30">
        <v>0</v>
      </c>
      <c r="P30">
        <v>0</v>
      </c>
      <c r="Q30">
        <v>0</v>
      </c>
      <c r="R30">
        <v>23.590050235169539</v>
      </c>
      <c r="S30">
        <v>23.605098254081611</v>
      </c>
    </row>
    <row r="31" spans="1:19" x14ac:dyDescent="0.3">
      <c r="A31" s="23">
        <v>27</v>
      </c>
      <c r="B31">
        <v>2020</v>
      </c>
      <c r="C31" t="s">
        <v>117</v>
      </c>
      <c r="D31" t="s">
        <v>135</v>
      </c>
      <c r="E31" t="s">
        <v>134</v>
      </c>
      <c r="F31" t="s">
        <v>104</v>
      </c>
      <c r="G31">
        <v>27749.448105028481</v>
      </c>
      <c r="H31">
        <v>9.7976963091404521</v>
      </c>
      <c r="I31">
        <v>108.449591280654</v>
      </c>
      <c r="J31">
        <v>3.6178350260094097E-2</v>
      </c>
      <c r="K31">
        <v>23.173841961852851</v>
      </c>
      <c r="L31">
        <v>88.382957641813221</v>
      </c>
      <c r="M31">
        <v>0</v>
      </c>
      <c r="N31">
        <v>1621.8729254396831</v>
      </c>
      <c r="O31">
        <v>81.504334902155065</v>
      </c>
      <c r="P31">
        <v>0.29580901659648251</v>
      </c>
      <c r="Q31">
        <v>1</v>
      </c>
      <c r="R31">
        <f t="shared" ref="R31:R48" si="0">1/P31*33.71</f>
        <v>113.95866288276234</v>
      </c>
    </row>
    <row r="32" spans="1:19" x14ac:dyDescent="0.3">
      <c r="A32" s="23">
        <v>28</v>
      </c>
      <c r="B32">
        <v>2025</v>
      </c>
      <c r="C32" t="s">
        <v>117</v>
      </c>
      <c r="D32" t="s">
        <v>135</v>
      </c>
      <c r="E32" t="s">
        <v>134</v>
      </c>
      <c r="F32" t="s">
        <v>104</v>
      </c>
      <c r="G32">
        <v>27393.59575520705</v>
      </c>
      <c r="H32">
        <v>7.3883144510958294</v>
      </c>
      <c r="I32">
        <v>111.1424825607282</v>
      </c>
      <c r="J32">
        <v>3.7771731064166598E-2</v>
      </c>
      <c r="K32">
        <v>55.347202295552371</v>
      </c>
      <c r="L32">
        <v>149.21080492752191</v>
      </c>
      <c r="M32">
        <v>0</v>
      </c>
      <c r="N32">
        <v>1536.0583287982979</v>
      </c>
      <c r="O32">
        <v>207.13585316380551</v>
      </c>
      <c r="P32">
        <v>0.2938000791569782</v>
      </c>
      <c r="Q32">
        <v>1</v>
      </c>
      <c r="R32">
        <f t="shared" si="0"/>
        <v>114.73788603708529</v>
      </c>
    </row>
    <row r="33" spans="1:18" x14ac:dyDescent="0.3">
      <c r="A33" s="23">
        <v>29</v>
      </c>
      <c r="B33">
        <v>2030</v>
      </c>
      <c r="C33" t="s">
        <v>117</v>
      </c>
      <c r="D33" t="s">
        <v>135</v>
      </c>
      <c r="E33" t="s">
        <v>134</v>
      </c>
      <c r="F33" t="s">
        <v>104</v>
      </c>
      <c r="G33">
        <v>28786.916585779709</v>
      </c>
      <c r="H33">
        <v>4.7405732548190649</v>
      </c>
      <c r="I33">
        <v>113.9785056405168</v>
      </c>
      <c r="J33">
        <v>3.1551397367039803E-2</v>
      </c>
      <c r="K33">
        <v>76.576618278294262</v>
      </c>
      <c r="L33">
        <v>197.61859465211421</v>
      </c>
      <c r="M33">
        <v>0</v>
      </c>
      <c r="N33">
        <v>1319.5594249476931</v>
      </c>
      <c r="O33">
        <v>353.25526124688128</v>
      </c>
      <c r="P33">
        <v>0.24034492712984329</v>
      </c>
      <c r="Q33">
        <v>1</v>
      </c>
      <c r="R33">
        <f t="shared" si="0"/>
        <v>140.25675683093823</v>
      </c>
    </row>
    <row r="34" spans="1:18" x14ac:dyDescent="0.3">
      <c r="A34" s="23">
        <v>30</v>
      </c>
      <c r="B34">
        <v>2035</v>
      </c>
      <c r="C34" t="s">
        <v>117</v>
      </c>
      <c r="D34" t="s">
        <v>135</v>
      </c>
      <c r="E34" t="s">
        <v>134</v>
      </c>
      <c r="F34" t="s">
        <v>104</v>
      </c>
      <c r="G34">
        <v>27755.43359783776</v>
      </c>
      <c r="H34">
        <v>4.2135349820571344</v>
      </c>
      <c r="I34">
        <v>115.09016980622479</v>
      </c>
      <c r="J34">
        <v>3.1847192790713602E-2</v>
      </c>
      <c r="K34">
        <v>72.754263306618299</v>
      </c>
      <c r="L34">
        <v>229.36462694615011</v>
      </c>
      <c r="M34">
        <v>0</v>
      </c>
      <c r="N34">
        <v>1287.076548328607</v>
      </c>
      <c r="O34">
        <v>333.76470739137721</v>
      </c>
      <c r="P34">
        <v>0.24108230534142749</v>
      </c>
      <c r="Q34">
        <v>1</v>
      </c>
      <c r="R34">
        <f t="shared" si="0"/>
        <v>139.82776526157303</v>
      </c>
    </row>
    <row r="35" spans="1:18" x14ac:dyDescent="0.3">
      <c r="A35" s="23">
        <v>31</v>
      </c>
      <c r="B35">
        <v>2040</v>
      </c>
      <c r="C35" t="s">
        <v>117</v>
      </c>
      <c r="D35" t="s">
        <v>135</v>
      </c>
      <c r="E35" t="s">
        <v>134</v>
      </c>
      <c r="F35" t="s">
        <v>104</v>
      </c>
      <c r="G35">
        <v>26828.402531679709</v>
      </c>
      <c r="H35">
        <v>4.1943520121963651</v>
      </c>
      <c r="I35">
        <v>115.29332376600919</v>
      </c>
      <c r="J35">
        <v>3.1340934247885303E-2</v>
      </c>
      <c r="K35">
        <v>72.025049837120903</v>
      </c>
      <c r="L35">
        <v>230.85561276803691</v>
      </c>
      <c r="M35">
        <v>0</v>
      </c>
      <c r="N35">
        <v>1275.865876156646</v>
      </c>
      <c r="O35">
        <v>331.17779043482437</v>
      </c>
      <c r="P35">
        <v>0.24022512994482559</v>
      </c>
      <c r="Q35">
        <v>1</v>
      </c>
      <c r="R35">
        <f t="shared" si="0"/>
        <v>140.32670107304114</v>
      </c>
    </row>
    <row r="36" spans="1:18" x14ac:dyDescent="0.3">
      <c r="A36" s="23">
        <v>32</v>
      </c>
      <c r="B36">
        <v>2045</v>
      </c>
      <c r="C36" t="s">
        <v>117</v>
      </c>
      <c r="D36" t="s">
        <v>135</v>
      </c>
      <c r="E36" t="s">
        <v>134</v>
      </c>
      <c r="F36" t="s">
        <v>104</v>
      </c>
      <c r="G36">
        <v>26401.571625735211</v>
      </c>
      <c r="H36">
        <v>4.1961618183463107</v>
      </c>
      <c r="I36">
        <v>115.2541756745764</v>
      </c>
      <c r="J36">
        <v>3.10095839775224E-2</v>
      </c>
      <c r="K36">
        <v>72.293048663249905</v>
      </c>
      <c r="L36">
        <v>231.3667299602923</v>
      </c>
      <c r="M36">
        <v>0</v>
      </c>
      <c r="N36">
        <v>1271.4255009507469</v>
      </c>
      <c r="O36">
        <v>332.86521008105569</v>
      </c>
      <c r="P36">
        <v>0.23987972994123169</v>
      </c>
      <c r="Q36">
        <v>1</v>
      </c>
      <c r="R36">
        <f t="shared" si="0"/>
        <v>140.52875584051492</v>
      </c>
    </row>
    <row r="37" spans="1:18" x14ac:dyDescent="0.3">
      <c r="A37" s="23">
        <v>33</v>
      </c>
      <c r="B37">
        <v>2050</v>
      </c>
      <c r="C37" t="s">
        <v>117</v>
      </c>
      <c r="D37" t="s">
        <v>135</v>
      </c>
      <c r="E37" t="s">
        <v>134</v>
      </c>
      <c r="F37" t="s">
        <v>104</v>
      </c>
      <c r="G37">
        <v>25972.974890511021</v>
      </c>
      <c r="H37">
        <v>4.1971481945711338</v>
      </c>
      <c r="I37">
        <v>115.17678918689531</v>
      </c>
      <c r="J37">
        <v>3.09653883817602E-2</v>
      </c>
      <c r="K37">
        <v>72.575377077398315</v>
      </c>
      <c r="L37">
        <v>231.88297032258629</v>
      </c>
      <c r="M37">
        <v>0</v>
      </c>
      <c r="N37">
        <v>1267.6233214505071</v>
      </c>
      <c r="O37">
        <v>334.61517069197708</v>
      </c>
      <c r="P37">
        <v>0.2395622292853217</v>
      </c>
      <c r="Q37">
        <v>1</v>
      </c>
      <c r="R37">
        <f t="shared" si="0"/>
        <v>140.71500378238238</v>
      </c>
    </row>
    <row r="38" spans="1:18" x14ac:dyDescent="0.3">
      <c r="A38" s="23">
        <v>34</v>
      </c>
      <c r="B38">
        <v>2025</v>
      </c>
      <c r="C38" t="s">
        <v>117</v>
      </c>
      <c r="D38" t="s">
        <v>136</v>
      </c>
      <c r="E38" t="s">
        <v>134</v>
      </c>
      <c r="F38" t="s">
        <v>127</v>
      </c>
      <c r="G38">
        <v>38375.713929944439</v>
      </c>
      <c r="H38">
        <v>5.0616679333830179</v>
      </c>
      <c r="I38">
        <v>162.7093125788623</v>
      </c>
      <c r="J38">
        <v>4.1461059540587798E-2</v>
      </c>
      <c r="K38">
        <v>79.265587067686923</v>
      </c>
      <c r="L38">
        <v>248.13021044708941</v>
      </c>
      <c r="M38">
        <v>0</v>
      </c>
      <c r="N38">
        <v>1964.3405966602959</v>
      </c>
      <c r="O38">
        <v>272.52071450181148</v>
      </c>
      <c r="P38">
        <v>0.3230669767047174</v>
      </c>
      <c r="Q38">
        <v>1</v>
      </c>
      <c r="R38">
        <f t="shared" si="0"/>
        <v>104.34368855598285</v>
      </c>
    </row>
    <row r="39" spans="1:18" x14ac:dyDescent="0.3">
      <c r="A39" s="23">
        <v>35</v>
      </c>
      <c r="B39">
        <v>2030</v>
      </c>
      <c r="C39" t="s">
        <v>117</v>
      </c>
      <c r="D39" t="s">
        <v>136</v>
      </c>
      <c r="E39" t="s">
        <v>134</v>
      </c>
      <c r="F39" t="s">
        <v>127</v>
      </c>
      <c r="G39">
        <v>37490.264228409593</v>
      </c>
      <c r="H39">
        <v>4.7413060688843576</v>
      </c>
      <c r="I39">
        <v>160.62152703593151</v>
      </c>
      <c r="J39">
        <v>4.2377905300429501E-2</v>
      </c>
      <c r="K39">
        <v>93.789279454379141</v>
      </c>
      <c r="L39">
        <v>265.88090091884072</v>
      </c>
      <c r="M39">
        <v>0</v>
      </c>
      <c r="N39">
        <v>1789.8118091322631</v>
      </c>
      <c r="O39">
        <v>320.56494597515422</v>
      </c>
      <c r="P39">
        <v>0.32615961477695521</v>
      </c>
      <c r="Q39">
        <v>1</v>
      </c>
      <c r="R39">
        <f t="shared" si="0"/>
        <v>103.35430406689878</v>
      </c>
    </row>
    <row r="40" spans="1:18" x14ac:dyDescent="0.3">
      <c r="A40" s="23">
        <v>36</v>
      </c>
      <c r="B40">
        <v>2035</v>
      </c>
      <c r="C40" t="s">
        <v>117</v>
      </c>
      <c r="D40" t="s">
        <v>136</v>
      </c>
      <c r="E40" t="s">
        <v>134</v>
      </c>
      <c r="F40" t="s">
        <v>127</v>
      </c>
      <c r="G40">
        <v>37059.605962149442</v>
      </c>
      <c r="H40">
        <v>4.5153925960323811</v>
      </c>
      <c r="I40">
        <v>159.78054651249701</v>
      </c>
      <c r="J40">
        <v>4.26139734756915E-2</v>
      </c>
      <c r="K40">
        <v>99.721945992008884</v>
      </c>
      <c r="L40">
        <v>274.05510367490569</v>
      </c>
      <c r="M40">
        <v>0</v>
      </c>
      <c r="N40">
        <v>1783.1342425538221</v>
      </c>
      <c r="O40">
        <v>344.44183349527111</v>
      </c>
      <c r="P40">
        <v>0.32381046814522202</v>
      </c>
      <c r="Q40">
        <v>1</v>
      </c>
      <c r="R40">
        <f t="shared" si="0"/>
        <v>104.10410816268543</v>
      </c>
    </row>
    <row r="41" spans="1:18" x14ac:dyDescent="0.3">
      <c r="A41" s="23">
        <v>37</v>
      </c>
      <c r="B41">
        <v>2040</v>
      </c>
      <c r="C41" t="s">
        <v>117</v>
      </c>
      <c r="D41" t="s">
        <v>136</v>
      </c>
      <c r="E41" t="s">
        <v>134</v>
      </c>
      <c r="F41" t="s">
        <v>127</v>
      </c>
      <c r="G41">
        <v>36488.718660671002</v>
      </c>
      <c r="H41">
        <v>4.3743540118567656</v>
      </c>
      <c r="I41">
        <v>159.05692280477561</v>
      </c>
      <c r="J41">
        <v>4.1171153892695198E-2</v>
      </c>
      <c r="K41">
        <v>101.18274978062659</v>
      </c>
      <c r="L41">
        <v>276.04007877231749</v>
      </c>
      <c r="M41">
        <v>0</v>
      </c>
      <c r="N41">
        <v>1736.9410647236889</v>
      </c>
      <c r="O41">
        <v>360.01775870151931</v>
      </c>
      <c r="P41">
        <v>0.31437887009678372</v>
      </c>
      <c r="Q41">
        <v>1</v>
      </c>
      <c r="R41">
        <f t="shared" si="0"/>
        <v>107.22730821451881</v>
      </c>
    </row>
    <row r="42" spans="1:18" x14ac:dyDescent="0.3">
      <c r="A42" s="23">
        <v>38</v>
      </c>
      <c r="B42">
        <v>2045</v>
      </c>
      <c r="C42" t="s">
        <v>117</v>
      </c>
      <c r="D42" t="s">
        <v>136</v>
      </c>
      <c r="E42" t="s">
        <v>134</v>
      </c>
      <c r="F42" t="s">
        <v>127</v>
      </c>
      <c r="G42">
        <v>36110.52726225667</v>
      </c>
      <c r="H42">
        <v>4.2790714856834091</v>
      </c>
      <c r="I42">
        <v>158.37244620251701</v>
      </c>
      <c r="J42">
        <v>4.0092127382335301E-2</v>
      </c>
      <c r="K42">
        <v>102.4880664570847</v>
      </c>
      <c r="L42">
        <v>277.888951060316</v>
      </c>
      <c r="M42">
        <v>0</v>
      </c>
      <c r="N42">
        <v>1715.225507248553</v>
      </c>
      <c r="O42">
        <v>369.75655381669378</v>
      </c>
      <c r="P42">
        <v>0.30973628573516843</v>
      </c>
      <c r="Q42">
        <v>1</v>
      </c>
      <c r="R42">
        <f t="shared" si="0"/>
        <v>108.83452004981689</v>
      </c>
    </row>
    <row r="43" spans="1:18" x14ac:dyDescent="0.3">
      <c r="A43" s="23">
        <v>39</v>
      </c>
      <c r="B43">
        <v>2050</v>
      </c>
      <c r="C43" t="s">
        <v>117</v>
      </c>
      <c r="D43" t="s">
        <v>136</v>
      </c>
      <c r="E43" t="s">
        <v>134</v>
      </c>
      <c r="F43" t="s">
        <v>127</v>
      </c>
      <c r="G43">
        <v>35750.038401538157</v>
      </c>
      <c r="H43">
        <v>4.21769900923523</v>
      </c>
      <c r="I43">
        <v>158.06461278223139</v>
      </c>
      <c r="J43">
        <v>3.9462110969856697E-2</v>
      </c>
      <c r="K43">
        <v>103.6047524348858</v>
      </c>
      <c r="L43">
        <v>279.42958257598838</v>
      </c>
      <c r="M43">
        <v>0</v>
      </c>
      <c r="N43">
        <v>1695.529208123641</v>
      </c>
      <c r="O43">
        <v>377.5639298584772</v>
      </c>
      <c r="P43">
        <v>0.30641280429506512</v>
      </c>
      <c r="Q43">
        <v>1</v>
      </c>
      <c r="R43">
        <f t="shared" si="0"/>
        <v>110.01498477700173</v>
      </c>
    </row>
    <row r="44" spans="1:18" x14ac:dyDescent="0.3">
      <c r="A44" s="23">
        <v>40</v>
      </c>
      <c r="B44">
        <v>2030</v>
      </c>
      <c r="C44" t="s">
        <v>117</v>
      </c>
      <c r="D44" t="s">
        <v>137</v>
      </c>
      <c r="E44" t="s">
        <v>134</v>
      </c>
      <c r="F44" t="s">
        <v>128</v>
      </c>
      <c r="G44">
        <v>36506.9364717793</v>
      </c>
      <c r="H44">
        <v>6.2709693748418118</v>
      </c>
      <c r="I44">
        <v>123.9503923057454</v>
      </c>
      <c r="J44">
        <v>6.5493799038218101E-2</v>
      </c>
      <c r="K44">
        <v>119.9</v>
      </c>
      <c r="L44">
        <v>302</v>
      </c>
      <c r="M44">
        <v>0</v>
      </c>
      <c r="N44">
        <v>2903.791951404708</v>
      </c>
      <c r="O44">
        <v>261.53100480890919</v>
      </c>
      <c r="P44">
        <v>0.50693799038218179</v>
      </c>
      <c r="Q44">
        <v>1</v>
      </c>
      <c r="R44">
        <f t="shared" si="0"/>
        <v>66.497284953108263</v>
      </c>
    </row>
    <row r="45" spans="1:18" x14ac:dyDescent="0.3">
      <c r="A45" s="23">
        <v>41</v>
      </c>
      <c r="B45">
        <v>2035</v>
      </c>
      <c r="C45" t="s">
        <v>117</v>
      </c>
      <c r="D45" t="s">
        <v>137</v>
      </c>
      <c r="E45" t="s">
        <v>134</v>
      </c>
      <c r="F45" t="s">
        <v>128</v>
      </c>
      <c r="G45">
        <v>36098.943394957983</v>
      </c>
      <c r="H45">
        <v>5.7899075630252099</v>
      </c>
      <c r="I45">
        <v>121.0249075630252</v>
      </c>
      <c r="J45">
        <v>6.2063226890756301E-2</v>
      </c>
      <c r="K45">
        <v>114.4524100840336</v>
      </c>
      <c r="L45">
        <v>294.28805042016808</v>
      </c>
      <c r="M45">
        <v>0</v>
      </c>
      <c r="N45">
        <v>2620.2470084033612</v>
      </c>
      <c r="O45">
        <v>272.39092436974789</v>
      </c>
      <c r="P45">
        <v>0.4701290588235294</v>
      </c>
      <c r="Q45">
        <v>1</v>
      </c>
      <c r="R45">
        <f t="shared" si="0"/>
        <v>71.703714899813505</v>
      </c>
    </row>
    <row r="46" spans="1:18" x14ac:dyDescent="0.3">
      <c r="A46" s="23">
        <v>42</v>
      </c>
      <c r="B46">
        <v>2040</v>
      </c>
      <c r="C46" t="s">
        <v>117</v>
      </c>
      <c r="D46" t="s">
        <v>137</v>
      </c>
      <c r="E46" t="s">
        <v>134</v>
      </c>
      <c r="F46" t="s">
        <v>128</v>
      </c>
      <c r="G46">
        <v>34846.642422532939</v>
      </c>
      <c r="H46">
        <v>5.7942821453036224</v>
      </c>
      <c r="I46">
        <v>121.08288673087</v>
      </c>
      <c r="J46">
        <v>6.1659668775436098E-2</v>
      </c>
      <c r="K46">
        <v>114.633110367893</v>
      </c>
      <c r="L46">
        <v>294.54386106298102</v>
      </c>
      <c r="M46">
        <v>0</v>
      </c>
      <c r="N46">
        <v>2614.882781963976</v>
      </c>
      <c r="O46">
        <v>272.23745819397988</v>
      </c>
      <c r="P46">
        <v>0.47028706128863279</v>
      </c>
      <c r="Q46">
        <v>1</v>
      </c>
      <c r="R46">
        <f t="shared" si="0"/>
        <v>71.679624584251343</v>
      </c>
    </row>
    <row r="47" spans="1:18" x14ac:dyDescent="0.3">
      <c r="A47" s="23">
        <v>43</v>
      </c>
      <c r="B47">
        <v>2045</v>
      </c>
      <c r="C47" t="s">
        <v>117</v>
      </c>
      <c r="D47" t="s">
        <v>137</v>
      </c>
      <c r="E47" t="s">
        <v>134</v>
      </c>
      <c r="F47" t="s">
        <v>128</v>
      </c>
      <c r="G47">
        <v>35379.072599413979</v>
      </c>
      <c r="H47">
        <v>5.6041423189619088</v>
      </c>
      <c r="I47">
        <v>122.7678191712013</v>
      </c>
      <c r="J47">
        <v>5.9521172038509797E-2</v>
      </c>
      <c r="K47">
        <v>111.3381230640435</v>
      </c>
      <c r="L47">
        <v>289.97754709083301</v>
      </c>
      <c r="M47">
        <v>0</v>
      </c>
      <c r="N47">
        <v>2461.0482712431981</v>
      </c>
      <c r="O47">
        <v>272.88766848053581</v>
      </c>
      <c r="P47">
        <v>0.45959087484303057</v>
      </c>
      <c r="Q47">
        <v>1</v>
      </c>
      <c r="R47">
        <f t="shared" si="0"/>
        <v>73.347844452989563</v>
      </c>
    </row>
    <row r="48" spans="1:18" x14ac:dyDescent="0.3">
      <c r="A48" s="23">
        <v>44</v>
      </c>
      <c r="B48">
        <v>2050</v>
      </c>
      <c r="C48" t="s">
        <v>117</v>
      </c>
      <c r="D48" t="s">
        <v>137</v>
      </c>
      <c r="E48" t="s">
        <v>134</v>
      </c>
      <c r="F48" t="s">
        <v>128</v>
      </c>
      <c r="G48">
        <v>34210.231116433308</v>
      </c>
      <c r="H48">
        <v>5.3610314243604584</v>
      </c>
      <c r="I48">
        <v>124.2394594167807</v>
      </c>
      <c r="J48">
        <v>5.7312664490998998E-2</v>
      </c>
      <c r="K48">
        <v>113.41575560585321</v>
      </c>
      <c r="L48">
        <v>292.93263764606797</v>
      </c>
      <c r="M48">
        <v>0</v>
      </c>
      <c r="N48">
        <v>2438.6223286661748</v>
      </c>
      <c r="O48">
        <v>286.35261606484892</v>
      </c>
      <c r="P48">
        <v>0.4460148436677544</v>
      </c>
      <c r="Q48">
        <v>1</v>
      </c>
      <c r="R48">
        <f t="shared" si="0"/>
        <v>75.580444190577822</v>
      </c>
    </row>
    <row r="49" spans="1:19" x14ac:dyDescent="0.3">
      <c r="A49" s="23">
        <v>45</v>
      </c>
      <c r="B49">
        <v>2025</v>
      </c>
      <c r="C49" t="s">
        <v>118</v>
      </c>
      <c r="D49" t="s">
        <v>135</v>
      </c>
      <c r="E49" t="s">
        <v>134</v>
      </c>
      <c r="F49" t="s">
        <v>104</v>
      </c>
      <c r="G49">
        <v>25673</v>
      </c>
      <c r="H49">
        <v>8.6</v>
      </c>
      <c r="I49">
        <v>112</v>
      </c>
      <c r="J49">
        <v>9.6000000000000002E-2</v>
      </c>
      <c r="K49">
        <v>1.8</v>
      </c>
      <c r="L49">
        <v>34</v>
      </c>
      <c r="M49">
        <v>83</v>
      </c>
      <c r="N49">
        <v>1676</v>
      </c>
      <c r="O49">
        <v>0</v>
      </c>
      <c r="P49">
        <v>0</v>
      </c>
      <c r="Q49">
        <v>0</v>
      </c>
      <c r="R49">
        <v>73.3</v>
      </c>
      <c r="S49">
        <v>73.28</v>
      </c>
    </row>
    <row r="50" spans="1:19" x14ac:dyDescent="0.3">
      <c r="A50" s="23">
        <v>46</v>
      </c>
      <c r="B50">
        <v>2030</v>
      </c>
      <c r="C50" t="s">
        <v>118</v>
      </c>
      <c r="D50" t="s">
        <v>135</v>
      </c>
      <c r="E50" t="s">
        <v>134</v>
      </c>
      <c r="F50" t="s">
        <v>104</v>
      </c>
      <c r="G50">
        <v>23271.53084433734</v>
      </c>
      <c r="H50">
        <v>8.2064384293362806</v>
      </c>
      <c r="I50">
        <v>110.5815642041714</v>
      </c>
      <c r="J50">
        <v>7.0843803182569096E-2</v>
      </c>
      <c r="K50">
        <v>1.8341989540502599</v>
      </c>
      <c r="L50">
        <v>34.341989540502603</v>
      </c>
      <c r="M50">
        <v>87.367206618551322</v>
      </c>
      <c r="N50">
        <v>1594.5263785543041</v>
      </c>
      <c r="O50">
        <v>0</v>
      </c>
      <c r="P50">
        <v>0</v>
      </c>
      <c r="Q50">
        <v>0</v>
      </c>
      <c r="R50">
        <v>71.748990074657456</v>
      </c>
      <c r="S50">
        <v>71.732929342492639</v>
      </c>
    </row>
    <row r="51" spans="1:19" x14ac:dyDescent="0.3">
      <c r="A51" s="23">
        <v>47</v>
      </c>
      <c r="B51">
        <v>2035</v>
      </c>
      <c r="C51" t="s">
        <v>118</v>
      </c>
      <c r="D51" t="s">
        <v>135</v>
      </c>
      <c r="E51" t="s">
        <v>134</v>
      </c>
      <c r="F51" t="s">
        <v>104</v>
      </c>
      <c r="G51">
        <v>21131.152720813501</v>
      </c>
      <c r="H51">
        <v>8.1287279585665964</v>
      </c>
      <c r="I51">
        <v>110.9339280902913</v>
      </c>
      <c r="J51">
        <v>6.3036044666646696E-2</v>
      </c>
      <c r="K51">
        <v>1.8314133461066371</v>
      </c>
      <c r="L51">
        <v>34.314133461066369</v>
      </c>
      <c r="M51">
        <v>88.98505124290233</v>
      </c>
      <c r="N51">
        <v>1584.7228492450779</v>
      </c>
      <c r="O51">
        <v>0</v>
      </c>
      <c r="P51">
        <v>0</v>
      </c>
      <c r="Q51">
        <v>0</v>
      </c>
      <c r="R51">
        <v>72.143401291301174</v>
      </c>
      <c r="S51">
        <v>72.150083325848982</v>
      </c>
    </row>
    <row r="52" spans="1:19" x14ac:dyDescent="0.3">
      <c r="A52" s="23">
        <v>48</v>
      </c>
      <c r="B52">
        <v>2040</v>
      </c>
      <c r="C52" t="s">
        <v>118</v>
      </c>
      <c r="D52" t="s">
        <v>135</v>
      </c>
      <c r="E52" t="s">
        <v>134</v>
      </c>
      <c r="F52" t="s">
        <v>104</v>
      </c>
      <c r="G52">
        <v>20263.092432908601</v>
      </c>
      <c r="H52">
        <v>8.0874154766188155</v>
      </c>
      <c r="I52">
        <v>110.9653965930098</v>
      </c>
      <c r="J52">
        <v>5.5336368937579802E-2</v>
      </c>
      <c r="K52">
        <v>1.831128177768955</v>
      </c>
      <c r="L52">
        <v>34.311281777689551</v>
      </c>
      <c r="M52">
        <v>89.112309085720668</v>
      </c>
      <c r="N52">
        <v>1574.2390352237619</v>
      </c>
      <c r="O52">
        <v>0</v>
      </c>
      <c r="P52">
        <v>0</v>
      </c>
      <c r="Q52">
        <v>0</v>
      </c>
      <c r="R52">
        <v>73.398611645305778</v>
      </c>
      <c r="S52">
        <v>73.38261144679214</v>
      </c>
    </row>
    <row r="53" spans="1:19" x14ac:dyDescent="0.3">
      <c r="A53" s="23">
        <v>49</v>
      </c>
      <c r="B53">
        <v>2045</v>
      </c>
      <c r="C53" t="s">
        <v>118</v>
      </c>
      <c r="D53" t="s">
        <v>135</v>
      </c>
      <c r="E53" t="s">
        <v>134</v>
      </c>
      <c r="F53" t="s">
        <v>104</v>
      </c>
      <c r="G53">
        <v>19501.20298196256</v>
      </c>
      <c r="H53">
        <v>8.0839762357007174</v>
      </c>
      <c r="I53">
        <v>110.994715870953</v>
      </c>
      <c r="J53">
        <v>5.46983476385655E-2</v>
      </c>
      <c r="K53">
        <v>1.8308678824923961</v>
      </c>
      <c r="L53">
        <v>34.308678824923952</v>
      </c>
      <c r="M53">
        <v>89.233429971008704</v>
      </c>
      <c r="N53">
        <v>1566.0003427543161</v>
      </c>
      <c r="O53">
        <v>0</v>
      </c>
      <c r="P53">
        <v>0</v>
      </c>
      <c r="Q53">
        <v>0</v>
      </c>
      <c r="R53">
        <v>74.024524071350029</v>
      </c>
      <c r="S53">
        <v>74.022893988946166</v>
      </c>
    </row>
    <row r="54" spans="1:19" x14ac:dyDescent="0.3">
      <c r="A54" s="23">
        <v>50</v>
      </c>
      <c r="B54">
        <v>2050</v>
      </c>
      <c r="C54" t="s">
        <v>118</v>
      </c>
      <c r="D54" t="s">
        <v>135</v>
      </c>
      <c r="E54" t="s">
        <v>134</v>
      </c>
      <c r="F54" t="s">
        <v>104</v>
      </c>
      <c r="G54">
        <v>18737.966412363388</v>
      </c>
      <c r="H54">
        <v>8.0499648767418677</v>
      </c>
      <c r="I54">
        <v>111.0234100599546</v>
      </c>
      <c r="J54">
        <v>5.4442193651675297E-2</v>
      </c>
      <c r="K54">
        <v>1.830614411971313</v>
      </c>
      <c r="L54">
        <v>34.306144119713132</v>
      </c>
      <c r="M54">
        <v>89.35257216604316</v>
      </c>
      <c r="N54">
        <v>1558.501233398134</v>
      </c>
      <c r="O54">
        <v>0</v>
      </c>
      <c r="P54">
        <v>0</v>
      </c>
      <c r="Q54">
        <v>0</v>
      </c>
      <c r="R54">
        <v>74.650056360577011</v>
      </c>
      <c r="S54">
        <v>74.657038700929547</v>
      </c>
    </row>
    <row r="55" spans="1:19" x14ac:dyDescent="0.3">
      <c r="A55" s="23">
        <v>51</v>
      </c>
      <c r="B55">
        <v>2020</v>
      </c>
      <c r="C55" t="s">
        <v>118</v>
      </c>
      <c r="D55" t="s">
        <v>136</v>
      </c>
      <c r="E55" t="s">
        <v>134</v>
      </c>
      <c r="F55" t="s">
        <v>127</v>
      </c>
      <c r="G55">
        <v>40476</v>
      </c>
      <c r="H55">
        <v>10.4</v>
      </c>
      <c r="I55">
        <v>153</v>
      </c>
      <c r="J55">
        <v>0.24199999999999991</v>
      </c>
      <c r="K55">
        <v>1</v>
      </c>
      <c r="L55">
        <v>24</v>
      </c>
      <c r="M55">
        <v>100</v>
      </c>
      <c r="N55">
        <v>2012</v>
      </c>
      <c r="O55">
        <v>0</v>
      </c>
      <c r="P55">
        <v>0</v>
      </c>
      <c r="Q55">
        <v>0</v>
      </c>
      <c r="R55">
        <v>59.8</v>
      </c>
      <c r="S55">
        <v>59.8</v>
      </c>
    </row>
    <row r="56" spans="1:19" x14ac:dyDescent="0.3">
      <c r="A56" s="23">
        <v>52</v>
      </c>
      <c r="B56">
        <v>2025</v>
      </c>
      <c r="C56" t="s">
        <v>118</v>
      </c>
      <c r="D56" t="s">
        <v>136</v>
      </c>
      <c r="E56" t="s">
        <v>134</v>
      </c>
      <c r="F56" t="s">
        <v>127</v>
      </c>
      <c r="G56">
        <v>33646.513925925923</v>
      </c>
      <c r="H56">
        <v>9.6277265993265981</v>
      </c>
      <c r="I56">
        <v>163.06360942760941</v>
      </c>
      <c r="J56">
        <v>0.1150982356902357</v>
      </c>
      <c r="K56">
        <v>1.690195286195286</v>
      </c>
      <c r="L56">
        <v>32.544700336700338</v>
      </c>
      <c r="M56">
        <v>85.917010101010106</v>
      </c>
      <c r="N56">
        <v>1893.3031649831651</v>
      </c>
      <c r="O56">
        <v>0</v>
      </c>
      <c r="P56">
        <v>0</v>
      </c>
      <c r="Q56">
        <v>0</v>
      </c>
      <c r="R56">
        <v>60.969181144781153</v>
      </c>
      <c r="S56">
        <v>60.967429225589228</v>
      </c>
    </row>
    <row r="57" spans="1:19" x14ac:dyDescent="0.3">
      <c r="A57" s="23">
        <v>53</v>
      </c>
      <c r="B57">
        <v>2030</v>
      </c>
      <c r="C57" t="s">
        <v>118</v>
      </c>
      <c r="D57" t="s">
        <v>136</v>
      </c>
      <c r="E57" t="s">
        <v>134</v>
      </c>
      <c r="F57" t="s">
        <v>127</v>
      </c>
      <c r="G57">
        <v>33672.429444526781</v>
      </c>
      <c r="H57">
        <v>8.9470128006115601</v>
      </c>
      <c r="I57">
        <v>165.02847570535971</v>
      </c>
      <c r="J57">
        <v>8.2684692309492394E-2</v>
      </c>
      <c r="K57">
        <v>1.761160557579351</v>
      </c>
      <c r="L57">
        <v>33.426078613384092</v>
      </c>
      <c r="M57">
        <v>100.8087162726117</v>
      </c>
      <c r="N57">
        <v>1946.790771234897</v>
      </c>
      <c r="O57">
        <v>0</v>
      </c>
      <c r="P57">
        <v>0</v>
      </c>
      <c r="Q57">
        <v>0</v>
      </c>
      <c r="R57">
        <v>60.939187734502369</v>
      </c>
      <c r="S57">
        <v>60.948919397489803</v>
      </c>
    </row>
    <row r="58" spans="1:19" x14ac:dyDescent="0.3">
      <c r="A58" s="23">
        <v>54</v>
      </c>
      <c r="B58">
        <v>2035</v>
      </c>
      <c r="C58" t="s">
        <v>118</v>
      </c>
      <c r="D58" t="s">
        <v>136</v>
      </c>
      <c r="E58" t="s">
        <v>134</v>
      </c>
      <c r="F58" t="s">
        <v>127</v>
      </c>
      <c r="G58">
        <v>31611.893175751211</v>
      </c>
      <c r="H58">
        <v>8.6837632617673233</v>
      </c>
      <c r="I58">
        <v>163.13888521298679</v>
      </c>
      <c r="J58">
        <v>7.3378128636291007E-2</v>
      </c>
      <c r="K58">
        <v>1.7714955851148779</v>
      </c>
      <c r="L58">
        <v>33.571370553742959</v>
      </c>
      <c r="M58">
        <v>105.1262223641881</v>
      </c>
      <c r="N58">
        <v>1942.073846083644</v>
      </c>
      <c r="O58">
        <v>0</v>
      </c>
      <c r="P58">
        <v>0</v>
      </c>
      <c r="Q58">
        <v>0</v>
      </c>
      <c r="R58">
        <v>61.596965479477063</v>
      </c>
      <c r="S58">
        <v>61.589242419402673</v>
      </c>
    </row>
    <row r="59" spans="1:19" x14ac:dyDescent="0.3">
      <c r="A59" s="23">
        <v>55</v>
      </c>
      <c r="B59">
        <v>2040</v>
      </c>
      <c r="C59" t="s">
        <v>118</v>
      </c>
      <c r="D59" t="s">
        <v>136</v>
      </c>
      <c r="E59" t="s">
        <v>134</v>
      </c>
      <c r="F59" t="s">
        <v>127</v>
      </c>
      <c r="G59">
        <v>30796.179290534132</v>
      </c>
      <c r="H59">
        <v>8.624524538630391</v>
      </c>
      <c r="I59">
        <v>163.0743340288881</v>
      </c>
      <c r="J59">
        <v>6.4528506002547295E-2</v>
      </c>
      <c r="K59">
        <v>1.774196363242188</v>
      </c>
      <c r="L59">
        <v>33.603181485596593</v>
      </c>
      <c r="M59">
        <v>106.3550039294328</v>
      </c>
      <c r="N59">
        <v>1941.07681634644</v>
      </c>
      <c r="O59">
        <v>0</v>
      </c>
      <c r="P59">
        <v>0</v>
      </c>
      <c r="Q59">
        <v>0</v>
      </c>
      <c r="R59">
        <v>62.386481667163487</v>
      </c>
      <c r="S59">
        <v>62.382354407739619</v>
      </c>
    </row>
    <row r="60" spans="1:19" x14ac:dyDescent="0.3">
      <c r="A60" s="23">
        <v>56</v>
      </c>
      <c r="B60">
        <v>2045</v>
      </c>
      <c r="C60" t="s">
        <v>118</v>
      </c>
      <c r="D60" t="s">
        <v>136</v>
      </c>
      <c r="E60" t="s">
        <v>134</v>
      </c>
      <c r="F60" t="s">
        <v>127</v>
      </c>
      <c r="G60">
        <v>29881.064650221841</v>
      </c>
      <c r="H60">
        <v>8.5056388939092713</v>
      </c>
      <c r="I60">
        <v>160.127038356372</v>
      </c>
      <c r="J60">
        <v>6.4052453606804893E-2</v>
      </c>
      <c r="K60">
        <v>1.7758947779598071</v>
      </c>
      <c r="L60">
        <v>33.628341388618438</v>
      </c>
      <c r="M60">
        <v>108.2247920104009</v>
      </c>
      <c r="N60">
        <v>1925.613748593483</v>
      </c>
      <c r="O60">
        <v>0</v>
      </c>
      <c r="P60">
        <v>0</v>
      </c>
      <c r="Q60">
        <v>0</v>
      </c>
      <c r="R60">
        <v>62.89367023664466</v>
      </c>
      <c r="S60">
        <v>62.896780081971521</v>
      </c>
    </row>
    <row r="61" spans="1:19" x14ac:dyDescent="0.3">
      <c r="A61" s="23">
        <v>57</v>
      </c>
      <c r="B61">
        <v>2050</v>
      </c>
      <c r="C61" t="s">
        <v>118</v>
      </c>
      <c r="D61" t="s">
        <v>136</v>
      </c>
      <c r="E61" t="s">
        <v>134</v>
      </c>
      <c r="F61" t="s">
        <v>127</v>
      </c>
      <c r="G61">
        <v>29020.32634277521</v>
      </c>
      <c r="H61">
        <v>8.4845758422697504</v>
      </c>
      <c r="I61">
        <v>160.0854195986706</v>
      </c>
      <c r="J61">
        <v>6.3491631812986005E-2</v>
      </c>
      <c r="K61">
        <v>1.7760385075356631</v>
      </c>
      <c r="L61">
        <v>33.630180974845892</v>
      </c>
      <c r="M61">
        <v>108.4325754722591</v>
      </c>
      <c r="N61">
        <v>1917.4898214037939</v>
      </c>
      <c r="O61">
        <v>0</v>
      </c>
      <c r="P61">
        <v>0</v>
      </c>
      <c r="Q61">
        <v>0</v>
      </c>
      <c r="R61">
        <v>63.449865540777161</v>
      </c>
      <c r="S61">
        <v>63.450266804099172</v>
      </c>
    </row>
    <row r="62" spans="1:19" x14ac:dyDescent="0.3">
      <c r="A62" s="23">
        <v>58</v>
      </c>
      <c r="B62">
        <v>2040</v>
      </c>
      <c r="C62" t="s">
        <v>118</v>
      </c>
      <c r="D62" t="s">
        <v>137</v>
      </c>
      <c r="E62" t="s">
        <v>134</v>
      </c>
      <c r="F62" t="s">
        <v>128</v>
      </c>
      <c r="G62">
        <v>42649</v>
      </c>
      <c r="H62">
        <v>8.1</v>
      </c>
      <c r="I62">
        <v>113</v>
      </c>
      <c r="J62">
        <v>9.1999999999999998E-2</v>
      </c>
      <c r="K62">
        <v>1.8</v>
      </c>
      <c r="L62">
        <v>34</v>
      </c>
      <c r="M62">
        <v>240</v>
      </c>
      <c r="N62">
        <v>2711</v>
      </c>
      <c r="O62">
        <v>0</v>
      </c>
      <c r="P62">
        <v>0</v>
      </c>
      <c r="Q62">
        <v>0</v>
      </c>
      <c r="R62">
        <v>43.5</v>
      </c>
      <c r="S62">
        <v>43.48</v>
      </c>
    </row>
    <row r="63" spans="1:19" x14ac:dyDescent="0.3">
      <c r="A63" s="23">
        <v>59</v>
      </c>
      <c r="B63">
        <v>2045</v>
      </c>
      <c r="C63" t="s">
        <v>118</v>
      </c>
      <c r="D63" t="s">
        <v>137</v>
      </c>
      <c r="E63" t="s">
        <v>134</v>
      </c>
      <c r="F63" t="s">
        <v>128</v>
      </c>
      <c r="G63">
        <v>41110</v>
      </c>
      <c r="H63">
        <v>8.1</v>
      </c>
      <c r="I63">
        <v>113</v>
      </c>
      <c r="J63">
        <v>9.0999999999999998E-2</v>
      </c>
      <c r="K63">
        <v>1.8</v>
      </c>
      <c r="L63">
        <v>34</v>
      </c>
      <c r="M63">
        <v>240</v>
      </c>
      <c r="N63">
        <v>2695</v>
      </c>
      <c r="O63">
        <v>0</v>
      </c>
      <c r="P63">
        <v>0</v>
      </c>
      <c r="Q63">
        <v>0</v>
      </c>
      <c r="R63">
        <v>43.9</v>
      </c>
      <c r="S63">
        <v>43.9</v>
      </c>
    </row>
    <row r="64" spans="1:19" x14ac:dyDescent="0.3">
      <c r="A64" s="23">
        <v>60</v>
      </c>
      <c r="B64">
        <v>2050</v>
      </c>
      <c r="C64" t="s">
        <v>118</v>
      </c>
      <c r="D64" t="s">
        <v>137</v>
      </c>
      <c r="E64" t="s">
        <v>134</v>
      </c>
      <c r="F64" t="s">
        <v>128</v>
      </c>
      <c r="G64">
        <v>39571</v>
      </c>
      <c r="H64">
        <v>8</v>
      </c>
      <c r="I64">
        <v>113</v>
      </c>
      <c r="J64">
        <v>0.09</v>
      </c>
      <c r="K64">
        <v>1.8</v>
      </c>
      <c r="L64">
        <v>34</v>
      </c>
      <c r="M64">
        <v>240</v>
      </c>
      <c r="N64">
        <v>2680</v>
      </c>
      <c r="O64">
        <v>0</v>
      </c>
      <c r="P64">
        <v>0</v>
      </c>
      <c r="Q64">
        <v>0</v>
      </c>
      <c r="R64">
        <v>44.3</v>
      </c>
      <c r="S64">
        <v>44.32</v>
      </c>
    </row>
    <row r="65" spans="1:19" x14ac:dyDescent="0.3">
      <c r="A65" s="23">
        <v>61</v>
      </c>
      <c r="B65">
        <v>2020</v>
      </c>
      <c r="C65" t="s">
        <v>119</v>
      </c>
      <c r="D65" t="s">
        <v>135</v>
      </c>
      <c r="E65" t="s">
        <v>134</v>
      </c>
      <c r="F65" t="s">
        <v>104</v>
      </c>
      <c r="G65">
        <v>24948.431767753111</v>
      </c>
      <c r="H65">
        <v>9.2989754333854915</v>
      </c>
      <c r="I65">
        <v>112.2580643735469</v>
      </c>
      <c r="J65">
        <v>4.7280982310976702E-2</v>
      </c>
      <c r="K65">
        <v>1.370043139646927</v>
      </c>
      <c r="L65">
        <v>28.778789968264071</v>
      </c>
      <c r="M65">
        <v>89.829059149052782</v>
      </c>
      <c r="N65">
        <v>1577.760619160015</v>
      </c>
      <c r="O65">
        <v>0</v>
      </c>
      <c r="P65">
        <v>0</v>
      </c>
      <c r="Q65">
        <v>0</v>
      </c>
      <c r="R65">
        <v>46.481180771032783</v>
      </c>
      <c r="S65">
        <v>46.465480370576643</v>
      </c>
    </row>
    <row r="66" spans="1:19" x14ac:dyDescent="0.3">
      <c r="A66" s="23">
        <v>62</v>
      </c>
      <c r="B66">
        <v>2025</v>
      </c>
      <c r="C66" t="s">
        <v>119</v>
      </c>
      <c r="D66" t="s">
        <v>135</v>
      </c>
      <c r="E66" t="s">
        <v>134</v>
      </c>
      <c r="F66" t="s">
        <v>104</v>
      </c>
      <c r="G66">
        <v>23432.3756766263</v>
      </c>
      <c r="H66">
        <v>9.1959020998826038</v>
      </c>
      <c r="I66">
        <v>112.9957107031432</v>
      </c>
      <c r="J66">
        <v>4.6646952954772801E-2</v>
      </c>
      <c r="K66">
        <v>1.3755861810640571</v>
      </c>
      <c r="L66">
        <v>28.472210929256288</v>
      </c>
      <c r="M66">
        <v>91.89372684624766</v>
      </c>
      <c r="N66">
        <v>1562.0932499531791</v>
      </c>
      <c r="O66">
        <v>0</v>
      </c>
      <c r="P66">
        <v>0</v>
      </c>
      <c r="Q66">
        <v>0</v>
      </c>
      <c r="R66">
        <v>55.760195416527722</v>
      </c>
      <c r="S66">
        <v>55.753530379093448</v>
      </c>
    </row>
    <row r="67" spans="1:19" x14ac:dyDescent="0.3">
      <c r="A67" s="23">
        <v>63</v>
      </c>
      <c r="B67">
        <v>2030</v>
      </c>
      <c r="C67" t="s">
        <v>119</v>
      </c>
      <c r="D67" t="s">
        <v>135</v>
      </c>
      <c r="E67" t="s">
        <v>134</v>
      </c>
      <c r="F67" t="s">
        <v>104</v>
      </c>
      <c r="G67">
        <v>23552.689473684211</v>
      </c>
      <c r="H67">
        <v>9.0509809284447087</v>
      </c>
      <c r="I67">
        <v>112.90525576581901</v>
      </c>
      <c r="J67">
        <v>4.9789665878178499E-2</v>
      </c>
      <c r="K67">
        <v>1.408186723832052</v>
      </c>
      <c r="L67">
        <v>29.580632761679482</v>
      </c>
      <c r="M67">
        <v>93.62518480189236</v>
      </c>
      <c r="N67">
        <v>1566.803991720875</v>
      </c>
      <c r="O67">
        <v>0</v>
      </c>
      <c r="P67">
        <v>0</v>
      </c>
      <c r="Q67">
        <v>0</v>
      </c>
      <c r="R67">
        <v>55.756978119455951</v>
      </c>
      <c r="S67">
        <v>55.74221784447073</v>
      </c>
    </row>
    <row r="68" spans="1:19" x14ac:dyDescent="0.3">
      <c r="A68" s="23">
        <v>64</v>
      </c>
      <c r="B68">
        <v>2035</v>
      </c>
      <c r="C68" t="s">
        <v>119</v>
      </c>
      <c r="D68" t="s">
        <v>135</v>
      </c>
      <c r="E68" t="s">
        <v>134</v>
      </c>
      <c r="F68" t="s">
        <v>104</v>
      </c>
      <c r="G68">
        <v>23098.01803711156</v>
      </c>
      <c r="H68">
        <v>9.0550297339593122</v>
      </c>
      <c r="I68">
        <v>113.74164095685219</v>
      </c>
      <c r="J68">
        <v>5.06980728817348E-2</v>
      </c>
      <c r="K68">
        <v>1.414993963782696</v>
      </c>
      <c r="L68">
        <v>29.285213503241671</v>
      </c>
      <c r="M68">
        <v>94.949796557120521</v>
      </c>
      <c r="N68">
        <v>1577.506210596915</v>
      </c>
      <c r="O68">
        <v>0</v>
      </c>
      <c r="P68">
        <v>0</v>
      </c>
      <c r="Q68">
        <v>0</v>
      </c>
      <c r="R68">
        <v>58.55920411357031</v>
      </c>
      <c r="S68">
        <v>58.545369192935389</v>
      </c>
    </row>
    <row r="69" spans="1:19" x14ac:dyDescent="0.3">
      <c r="A69" s="23">
        <v>65</v>
      </c>
      <c r="B69">
        <v>2040</v>
      </c>
      <c r="C69" t="s">
        <v>119</v>
      </c>
      <c r="D69" t="s">
        <v>135</v>
      </c>
      <c r="E69" t="s">
        <v>134</v>
      </c>
      <c r="F69" t="s">
        <v>104</v>
      </c>
      <c r="G69">
        <v>22771.663451180098</v>
      </c>
      <c r="H69">
        <v>9.0671873469787485</v>
      </c>
      <c r="I69">
        <v>112.7442464009402</v>
      </c>
      <c r="J69">
        <v>5.2363505043580401E-2</v>
      </c>
      <c r="K69">
        <v>1.464778180393693</v>
      </c>
      <c r="L69">
        <v>28.435571932229951</v>
      </c>
      <c r="M69">
        <v>94.136360297718142</v>
      </c>
      <c r="N69">
        <v>1555.7365830966601</v>
      </c>
      <c r="O69">
        <v>0</v>
      </c>
      <c r="P69">
        <v>0</v>
      </c>
      <c r="Q69">
        <v>0</v>
      </c>
      <c r="R69">
        <v>58.213802516893537</v>
      </c>
      <c r="S69">
        <v>58.208707031632557</v>
      </c>
    </row>
    <row r="70" spans="1:19" x14ac:dyDescent="0.3">
      <c r="A70" s="23">
        <v>66</v>
      </c>
      <c r="B70">
        <v>2045</v>
      </c>
      <c r="C70" t="s">
        <v>119</v>
      </c>
      <c r="D70" t="s">
        <v>135</v>
      </c>
      <c r="E70" t="s">
        <v>134</v>
      </c>
      <c r="F70" t="s">
        <v>104</v>
      </c>
      <c r="G70">
        <v>22557.95010071565</v>
      </c>
      <c r="H70">
        <v>9.0901871837282808</v>
      </c>
      <c r="I70">
        <v>112.3653112359367</v>
      </c>
      <c r="J70">
        <v>5.2885216907128697E-2</v>
      </c>
      <c r="K70">
        <v>1.453146750077789</v>
      </c>
      <c r="L70">
        <v>27.85927648494178</v>
      </c>
      <c r="M70">
        <v>93.179535889163645</v>
      </c>
      <c r="N70">
        <v>1536.6203429245211</v>
      </c>
      <c r="O70">
        <v>0</v>
      </c>
      <c r="P70">
        <v>0</v>
      </c>
      <c r="Q70">
        <v>0</v>
      </c>
      <c r="R70">
        <v>59.303856672616803</v>
      </c>
      <c r="S70">
        <v>59.32454055647446</v>
      </c>
    </row>
    <row r="71" spans="1:19" x14ac:dyDescent="0.3">
      <c r="A71" s="23">
        <v>67</v>
      </c>
      <c r="B71">
        <v>2050</v>
      </c>
      <c r="C71" t="s">
        <v>119</v>
      </c>
      <c r="D71" t="s">
        <v>135</v>
      </c>
      <c r="E71" t="s">
        <v>134</v>
      </c>
      <c r="F71" t="s">
        <v>104</v>
      </c>
      <c r="G71">
        <v>22489.170325722491</v>
      </c>
      <c r="H71">
        <v>9.0893182181063406</v>
      </c>
      <c r="I71">
        <v>112.3672760657832</v>
      </c>
      <c r="J71">
        <v>5.2888751397094001E-2</v>
      </c>
      <c r="K71">
        <v>1.453580552450902</v>
      </c>
      <c r="L71">
        <v>27.8699704614402</v>
      </c>
      <c r="M71">
        <v>93.194335781574324</v>
      </c>
      <c r="N71">
        <v>1535.8463994890631</v>
      </c>
      <c r="O71">
        <v>0</v>
      </c>
      <c r="P71">
        <v>0</v>
      </c>
      <c r="Q71">
        <v>0</v>
      </c>
      <c r="R71">
        <v>60.232692000638657</v>
      </c>
      <c r="S71">
        <v>60.22470042311992</v>
      </c>
    </row>
    <row r="72" spans="1:19" x14ac:dyDescent="0.3">
      <c r="A72" s="23">
        <v>68</v>
      </c>
      <c r="B72">
        <v>2020</v>
      </c>
      <c r="C72" t="s">
        <v>119</v>
      </c>
      <c r="D72" t="s">
        <v>136</v>
      </c>
      <c r="E72" t="s">
        <v>134</v>
      </c>
      <c r="F72" t="s">
        <v>127</v>
      </c>
      <c r="G72">
        <v>33046.648868548182</v>
      </c>
      <c r="H72">
        <v>9.3308721078057459</v>
      </c>
      <c r="I72">
        <v>130.1359267734554</v>
      </c>
      <c r="J72">
        <v>5.6421179760996698E-2</v>
      </c>
      <c r="K72">
        <v>1.6</v>
      </c>
      <c r="L72">
        <v>17.242715484363082</v>
      </c>
      <c r="M72">
        <v>110.20711924739381</v>
      </c>
      <c r="N72">
        <v>1662.4737350622929</v>
      </c>
      <c r="O72">
        <v>0</v>
      </c>
      <c r="P72">
        <v>0</v>
      </c>
      <c r="Q72">
        <v>0</v>
      </c>
      <c r="R72">
        <v>38.926580218662593</v>
      </c>
      <c r="S72">
        <v>38.885633613018058</v>
      </c>
    </row>
    <row r="73" spans="1:19" x14ac:dyDescent="0.3">
      <c r="A73" s="23">
        <v>69</v>
      </c>
      <c r="B73">
        <v>2025</v>
      </c>
      <c r="C73" t="s">
        <v>119</v>
      </c>
      <c r="D73" t="s">
        <v>136</v>
      </c>
      <c r="E73" t="s">
        <v>134</v>
      </c>
      <c r="F73" t="s">
        <v>127</v>
      </c>
      <c r="G73">
        <v>31924.793997337529</v>
      </c>
      <c r="H73">
        <v>9.2292266731211416</v>
      </c>
      <c r="I73">
        <v>129.5033522933559</v>
      </c>
      <c r="J73">
        <v>5.5527726007503303E-2</v>
      </c>
      <c r="K73">
        <v>1.6</v>
      </c>
      <c r="L73">
        <v>17.66443180442938</v>
      </c>
      <c r="M73">
        <v>111.59675662592279</v>
      </c>
      <c r="N73">
        <v>1655.8919278712331</v>
      </c>
      <c r="O73">
        <v>0</v>
      </c>
      <c r="P73">
        <v>0</v>
      </c>
      <c r="Q73">
        <v>0</v>
      </c>
      <c r="R73">
        <v>46.420544596393562</v>
      </c>
      <c r="S73">
        <v>46.417351083141718</v>
      </c>
    </row>
    <row r="74" spans="1:19" x14ac:dyDescent="0.3">
      <c r="A74" s="23">
        <v>70</v>
      </c>
      <c r="B74">
        <v>2030</v>
      </c>
      <c r="C74" t="s">
        <v>119</v>
      </c>
      <c r="D74" t="s">
        <v>136</v>
      </c>
      <c r="E74" t="s">
        <v>134</v>
      </c>
      <c r="F74" t="s">
        <v>127</v>
      </c>
      <c r="G74">
        <v>31727.91869918699</v>
      </c>
      <c r="H74">
        <v>9.2277071643955875</v>
      </c>
      <c r="I74">
        <v>129.23084850566809</v>
      </c>
      <c r="J74">
        <v>5.9565517767853703E-2</v>
      </c>
      <c r="K74">
        <v>1.6</v>
      </c>
      <c r="L74">
        <v>17.846100996221232</v>
      </c>
      <c r="M74">
        <v>111.6346043742128</v>
      </c>
      <c r="N74">
        <v>1653.51853124165</v>
      </c>
      <c r="O74">
        <v>0</v>
      </c>
      <c r="P74">
        <v>0</v>
      </c>
      <c r="Q74">
        <v>0</v>
      </c>
      <c r="R74">
        <v>46.424134508950722</v>
      </c>
      <c r="S74">
        <v>46.447788465208589</v>
      </c>
    </row>
    <row r="75" spans="1:19" x14ac:dyDescent="0.3">
      <c r="A75" s="23">
        <v>71</v>
      </c>
      <c r="B75">
        <v>2035</v>
      </c>
      <c r="C75" t="s">
        <v>119</v>
      </c>
      <c r="D75" t="s">
        <v>136</v>
      </c>
      <c r="E75" t="s">
        <v>134</v>
      </c>
      <c r="F75" t="s">
        <v>127</v>
      </c>
      <c r="G75">
        <v>26962.25388445217</v>
      </c>
      <c r="H75">
        <v>8.4060413673271643</v>
      </c>
      <c r="I75">
        <v>155.7454973769506</v>
      </c>
      <c r="J75">
        <v>6.1447956694623503E-2</v>
      </c>
      <c r="K75">
        <v>1.785706886757777</v>
      </c>
      <c r="L75">
        <v>28.438383399605708</v>
      </c>
      <c r="M75">
        <v>121.1406422294249</v>
      </c>
      <c r="N75">
        <v>1663.922895712901</v>
      </c>
      <c r="O75">
        <v>0</v>
      </c>
      <c r="P75">
        <v>0</v>
      </c>
      <c r="Q75">
        <v>0</v>
      </c>
      <c r="R75">
        <v>48.04031643666255</v>
      </c>
      <c r="S75">
        <v>48.049239315668117</v>
      </c>
    </row>
    <row r="76" spans="1:19" x14ac:dyDescent="0.3">
      <c r="A76" s="23">
        <v>72</v>
      </c>
      <c r="B76">
        <v>2040</v>
      </c>
      <c r="C76" t="s">
        <v>119</v>
      </c>
      <c r="D76" t="s">
        <v>136</v>
      </c>
      <c r="E76" t="s">
        <v>134</v>
      </c>
      <c r="F76" t="s">
        <v>127</v>
      </c>
      <c r="G76">
        <v>26407.389637399399</v>
      </c>
      <c r="H76">
        <v>8.0976308888687942</v>
      </c>
      <c r="I76">
        <v>160.76770051541729</v>
      </c>
      <c r="J76">
        <v>6.3299846279048694E-2</v>
      </c>
      <c r="K76">
        <v>1.8497061217108239</v>
      </c>
      <c r="L76">
        <v>34.83235373903608</v>
      </c>
      <c r="M76">
        <v>124.988244868433</v>
      </c>
      <c r="N76">
        <v>1713.3410796636219</v>
      </c>
      <c r="O76">
        <v>0</v>
      </c>
      <c r="P76">
        <v>0</v>
      </c>
      <c r="Q76">
        <v>0</v>
      </c>
      <c r="R76">
        <v>48.067619133737217</v>
      </c>
      <c r="S76">
        <v>48.101662898996302</v>
      </c>
    </row>
    <row r="77" spans="1:19" x14ac:dyDescent="0.3">
      <c r="A77" s="23">
        <v>73</v>
      </c>
      <c r="B77">
        <v>2045</v>
      </c>
      <c r="C77" t="s">
        <v>119</v>
      </c>
      <c r="D77" t="s">
        <v>136</v>
      </c>
      <c r="E77" t="s">
        <v>134</v>
      </c>
      <c r="F77" t="s">
        <v>127</v>
      </c>
      <c r="G77">
        <v>25210.326818732548</v>
      </c>
      <c r="H77">
        <v>7.8645340567876527</v>
      </c>
      <c r="I77">
        <v>149.5095875256809</v>
      </c>
      <c r="J77">
        <v>6.4000000000000001E-2</v>
      </c>
      <c r="K77">
        <v>1.8800242322077649</v>
      </c>
      <c r="L77">
        <v>34.933414107359219</v>
      </c>
      <c r="M77">
        <v>129.2625243639045</v>
      </c>
      <c r="N77">
        <v>1668.902781436022</v>
      </c>
      <c r="O77">
        <v>0</v>
      </c>
      <c r="P77">
        <v>0</v>
      </c>
      <c r="Q77">
        <v>0</v>
      </c>
      <c r="R77">
        <v>48.997948164146869</v>
      </c>
      <c r="S77">
        <v>48.976616446294052</v>
      </c>
    </row>
    <row r="78" spans="1:19" x14ac:dyDescent="0.3">
      <c r="A78" s="23">
        <v>74</v>
      </c>
      <c r="B78">
        <v>2050</v>
      </c>
      <c r="C78" t="s">
        <v>119</v>
      </c>
      <c r="D78" t="s">
        <v>136</v>
      </c>
      <c r="E78" t="s">
        <v>134</v>
      </c>
      <c r="F78" t="s">
        <v>127</v>
      </c>
      <c r="G78">
        <v>25133.088291808112</v>
      </c>
      <c r="H78">
        <v>7.8648754243258816</v>
      </c>
      <c r="I78">
        <v>149.47790302952669</v>
      </c>
      <c r="J78">
        <v>6.3340293345289095E-2</v>
      </c>
      <c r="K78">
        <v>1.879910971626209</v>
      </c>
      <c r="L78">
        <v>34.93303657208736</v>
      </c>
      <c r="M78">
        <v>129.259078972651</v>
      </c>
      <c r="N78">
        <v>1667.9763658489719</v>
      </c>
      <c r="O78">
        <v>0</v>
      </c>
      <c r="P78">
        <v>0</v>
      </c>
      <c r="Q78">
        <v>0</v>
      </c>
      <c r="R78">
        <v>49.697911996413247</v>
      </c>
      <c r="S78">
        <v>49.701106129507458</v>
      </c>
    </row>
    <row r="79" spans="1:19" x14ac:dyDescent="0.3">
      <c r="A79" s="23">
        <v>75</v>
      </c>
      <c r="B79">
        <v>2020</v>
      </c>
      <c r="C79" t="s">
        <v>119</v>
      </c>
      <c r="D79" t="s">
        <v>137</v>
      </c>
      <c r="E79" t="s">
        <v>134</v>
      </c>
      <c r="F79" t="s">
        <v>128</v>
      </c>
      <c r="G79">
        <v>30095</v>
      </c>
      <c r="H79">
        <v>10.5</v>
      </c>
      <c r="I79">
        <v>131</v>
      </c>
      <c r="J79">
        <v>5.0999999999999997E-2</v>
      </c>
      <c r="K79">
        <v>1.3</v>
      </c>
      <c r="L79">
        <v>27</v>
      </c>
      <c r="M79">
        <v>72</v>
      </c>
      <c r="N79">
        <v>1641</v>
      </c>
      <c r="O79">
        <v>0</v>
      </c>
      <c r="P79">
        <v>0</v>
      </c>
      <c r="Q79">
        <v>0</v>
      </c>
      <c r="R79">
        <v>42.4</v>
      </c>
      <c r="S79">
        <v>42.4</v>
      </c>
    </row>
    <row r="80" spans="1:19" x14ac:dyDescent="0.3">
      <c r="A80" s="23">
        <v>76</v>
      </c>
      <c r="B80">
        <v>2025</v>
      </c>
      <c r="C80" t="s">
        <v>119</v>
      </c>
      <c r="D80" t="s">
        <v>137</v>
      </c>
      <c r="E80" t="s">
        <v>134</v>
      </c>
      <c r="F80" t="s">
        <v>128</v>
      </c>
      <c r="G80">
        <v>28924</v>
      </c>
      <c r="H80">
        <v>10.4</v>
      </c>
      <c r="I80">
        <v>131</v>
      </c>
      <c r="J80">
        <v>5.0999999999999997E-2</v>
      </c>
      <c r="K80">
        <v>1.3</v>
      </c>
      <c r="L80">
        <v>27</v>
      </c>
      <c r="M80">
        <v>73</v>
      </c>
      <c r="N80">
        <v>1616</v>
      </c>
      <c r="O80">
        <v>0</v>
      </c>
      <c r="P80">
        <v>0</v>
      </c>
      <c r="Q80">
        <v>0</v>
      </c>
      <c r="R80">
        <v>50.9</v>
      </c>
      <c r="S80">
        <v>50.87</v>
      </c>
    </row>
    <row r="81" spans="1:19" x14ac:dyDescent="0.3">
      <c r="A81" s="23">
        <v>77</v>
      </c>
      <c r="B81">
        <v>2030</v>
      </c>
      <c r="C81" t="s">
        <v>119</v>
      </c>
      <c r="D81" t="s">
        <v>137</v>
      </c>
      <c r="E81" t="s">
        <v>134</v>
      </c>
      <c r="F81" t="s">
        <v>128</v>
      </c>
      <c r="G81">
        <v>28654</v>
      </c>
      <c r="H81">
        <v>10.4</v>
      </c>
      <c r="I81">
        <v>131</v>
      </c>
      <c r="J81">
        <v>5.3999999999999999E-2</v>
      </c>
      <c r="K81">
        <v>1.3</v>
      </c>
      <c r="L81">
        <v>27</v>
      </c>
      <c r="M81">
        <v>73</v>
      </c>
      <c r="N81">
        <v>1607</v>
      </c>
      <c r="O81">
        <v>0</v>
      </c>
      <c r="P81">
        <v>0</v>
      </c>
      <c r="Q81">
        <v>0</v>
      </c>
      <c r="R81">
        <v>51</v>
      </c>
      <c r="S81">
        <v>50.98</v>
      </c>
    </row>
    <row r="82" spans="1:19" x14ac:dyDescent="0.3">
      <c r="A82" s="23">
        <v>78</v>
      </c>
      <c r="B82">
        <v>2035</v>
      </c>
      <c r="C82" t="s">
        <v>119</v>
      </c>
      <c r="D82" t="s">
        <v>137</v>
      </c>
      <c r="E82" t="s">
        <v>134</v>
      </c>
      <c r="F82" t="s">
        <v>128</v>
      </c>
      <c r="G82">
        <v>28536</v>
      </c>
      <c r="H82">
        <v>10.4</v>
      </c>
      <c r="I82">
        <v>131</v>
      </c>
      <c r="J82">
        <v>5.5E-2</v>
      </c>
      <c r="K82">
        <v>1.3</v>
      </c>
      <c r="L82">
        <v>27</v>
      </c>
      <c r="M82">
        <v>73</v>
      </c>
      <c r="N82">
        <v>1605</v>
      </c>
      <c r="O82">
        <v>0</v>
      </c>
      <c r="P82">
        <v>0</v>
      </c>
      <c r="Q82">
        <v>0</v>
      </c>
      <c r="R82">
        <v>53.5</v>
      </c>
      <c r="S82">
        <v>53.52</v>
      </c>
    </row>
    <row r="83" spans="1:19" x14ac:dyDescent="0.3">
      <c r="A83" s="23">
        <v>79</v>
      </c>
      <c r="B83">
        <v>2040</v>
      </c>
      <c r="C83" t="s">
        <v>119</v>
      </c>
      <c r="D83" t="s">
        <v>137</v>
      </c>
      <c r="E83" t="s">
        <v>134</v>
      </c>
      <c r="F83" t="s">
        <v>128</v>
      </c>
      <c r="G83">
        <v>28417</v>
      </c>
      <c r="H83">
        <v>10.4</v>
      </c>
      <c r="I83">
        <v>131</v>
      </c>
      <c r="J83">
        <v>5.6000000000000001E-2</v>
      </c>
      <c r="K83">
        <v>1.3</v>
      </c>
      <c r="L83">
        <v>27</v>
      </c>
      <c r="M83">
        <v>73</v>
      </c>
      <c r="N83">
        <v>1604</v>
      </c>
      <c r="O83">
        <v>0</v>
      </c>
      <c r="P83">
        <v>0</v>
      </c>
      <c r="Q83">
        <v>0</v>
      </c>
      <c r="R83">
        <v>54.4</v>
      </c>
      <c r="S83">
        <v>54.37</v>
      </c>
    </row>
    <row r="84" spans="1:19" x14ac:dyDescent="0.3">
      <c r="A84" s="23">
        <v>80</v>
      </c>
      <c r="B84">
        <v>2045</v>
      </c>
      <c r="C84" t="s">
        <v>119</v>
      </c>
      <c r="D84" t="s">
        <v>137</v>
      </c>
      <c r="E84" t="s">
        <v>134</v>
      </c>
      <c r="F84" t="s">
        <v>128</v>
      </c>
      <c r="G84">
        <v>28349</v>
      </c>
      <c r="H84">
        <v>10.4</v>
      </c>
      <c r="I84">
        <v>131</v>
      </c>
      <c r="J84">
        <v>5.7000000000000002E-2</v>
      </c>
      <c r="K84">
        <v>1.3</v>
      </c>
      <c r="L84">
        <v>27</v>
      </c>
      <c r="M84">
        <v>73</v>
      </c>
      <c r="N84">
        <v>1603</v>
      </c>
      <c r="O84">
        <v>0</v>
      </c>
      <c r="P84">
        <v>0</v>
      </c>
      <c r="Q84">
        <v>0</v>
      </c>
      <c r="R84">
        <v>55.2</v>
      </c>
      <c r="S84">
        <v>55.22</v>
      </c>
    </row>
    <row r="85" spans="1:19" x14ac:dyDescent="0.3">
      <c r="A85" s="23">
        <v>81</v>
      </c>
      <c r="B85">
        <v>2050</v>
      </c>
      <c r="C85" t="s">
        <v>119</v>
      </c>
      <c r="D85" t="s">
        <v>137</v>
      </c>
      <c r="E85" t="s">
        <v>134</v>
      </c>
      <c r="F85" t="s">
        <v>128</v>
      </c>
      <c r="G85">
        <v>28281</v>
      </c>
      <c r="H85">
        <v>10.4</v>
      </c>
      <c r="I85">
        <v>131</v>
      </c>
      <c r="J85">
        <v>5.6000000000000001E-2</v>
      </c>
      <c r="K85">
        <v>1.3</v>
      </c>
      <c r="L85">
        <v>27</v>
      </c>
      <c r="M85">
        <v>73</v>
      </c>
      <c r="N85">
        <v>1602</v>
      </c>
      <c r="O85">
        <v>0</v>
      </c>
      <c r="P85">
        <v>0</v>
      </c>
      <c r="Q85">
        <v>0</v>
      </c>
      <c r="R85">
        <v>56.1</v>
      </c>
      <c r="S85">
        <v>56.069999999999993</v>
      </c>
    </row>
    <row r="86" spans="1:19" x14ac:dyDescent="0.3">
      <c r="A86" s="23">
        <v>82</v>
      </c>
      <c r="B86">
        <v>2025</v>
      </c>
      <c r="C86" t="s">
        <v>120</v>
      </c>
      <c r="D86" t="s">
        <v>135</v>
      </c>
      <c r="E86" t="s">
        <v>134</v>
      </c>
      <c r="F86" t="s">
        <v>104</v>
      </c>
      <c r="G86">
        <v>27436</v>
      </c>
      <c r="H86">
        <v>7.4</v>
      </c>
      <c r="I86">
        <v>108</v>
      </c>
      <c r="J86">
        <v>4.2000000000000003E-2</v>
      </c>
      <c r="K86">
        <v>17.100000000000001</v>
      </c>
      <c r="L86">
        <v>111</v>
      </c>
      <c r="M86">
        <v>63</v>
      </c>
      <c r="N86">
        <v>1672</v>
      </c>
      <c r="O86">
        <v>48</v>
      </c>
      <c r="P86">
        <v>0.28899999999999998</v>
      </c>
      <c r="Q86">
        <v>0.7</v>
      </c>
      <c r="R86">
        <f t="shared" ref="R86:R102" si="1">(1/P86*33.71)*Q86+(1-Q86)*S86</f>
        <v>96.587519031141866</v>
      </c>
      <c r="S86">
        <v>49.79</v>
      </c>
    </row>
    <row r="87" spans="1:19" x14ac:dyDescent="0.3">
      <c r="A87" s="23">
        <v>83</v>
      </c>
      <c r="B87">
        <v>2030</v>
      </c>
      <c r="C87" t="s">
        <v>120</v>
      </c>
      <c r="D87" t="s">
        <v>135</v>
      </c>
      <c r="E87" t="s">
        <v>134</v>
      </c>
      <c r="F87" t="s">
        <v>104</v>
      </c>
      <c r="G87">
        <v>27005.96228402534</v>
      </c>
      <c r="H87">
        <v>7.3340041190435006</v>
      </c>
      <c r="I87">
        <v>112.6901441665226</v>
      </c>
      <c r="J87">
        <v>4.5350102976087499E-2</v>
      </c>
      <c r="K87">
        <v>17.234004119043501</v>
      </c>
      <c r="L87">
        <v>109.659958809565</v>
      </c>
      <c r="M87">
        <v>71.040247142610085</v>
      </c>
      <c r="N87">
        <v>1663.452780354364</v>
      </c>
      <c r="O87">
        <v>45.649897023912473</v>
      </c>
      <c r="P87">
        <v>0.30813080321348268</v>
      </c>
      <c r="Q87">
        <v>0.67319917619129965</v>
      </c>
      <c r="R87">
        <f t="shared" si="1"/>
        <v>89.708526220330725</v>
      </c>
      <c r="S87">
        <v>49.141447482195353</v>
      </c>
    </row>
    <row r="88" spans="1:19" x14ac:dyDescent="0.3">
      <c r="A88" s="23">
        <v>84</v>
      </c>
      <c r="B88">
        <v>2035</v>
      </c>
      <c r="C88" t="s">
        <v>120</v>
      </c>
      <c r="D88" t="s">
        <v>135</v>
      </c>
      <c r="E88" t="s">
        <v>134</v>
      </c>
      <c r="F88" t="s">
        <v>104</v>
      </c>
      <c r="G88">
        <v>26986</v>
      </c>
      <c r="H88">
        <v>7.3</v>
      </c>
      <c r="I88">
        <v>115</v>
      </c>
      <c r="J88">
        <v>4.8000000000000001E-2</v>
      </c>
      <c r="K88">
        <v>17.3</v>
      </c>
      <c r="L88">
        <v>109</v>
      </c>
      <c r="M88">
        <v>75</v>
      </c>
      <c r="N88">
        <v>1694</v>
      </c>
      <c r="O88">
        <v>44</v>
      </c>
      <c r="P88">
        <v>0.32</v>
      </c>
      <c r="Q88">
        <v>0.66</v>
      </c>
      <c r="R88">
        <f t="shared" si="1"/>
        <v>86.805675000000008</v>
      </c>
      <c r="S88">
        <v>50.819999999999993</v>
      </c>
    </row>
    <row r="89" spans="1:19" x14ac:dyDescent="0.3">
      <c r="A89" s="23">
        <v>85</v>
      </c>
      <c r="B89">
        <v>2040</v>
      </c>
      <c r="C89" t="s">
        <v>120</v>
      </c>
      <c r="D89" t="s">
        <v>135</v>
      </c>
      <c r="E89" t="s">
        <v>134</v>
      </c>
      <c r="F89" t="s">
        <v>104</v>
      </c>
      <c r="G89">
        <v>26609</v>
      </c>
      <c r="H89">
        <v>7.3</v>
      </c>
      <c r="I89">
        <v>115</v>
      </c>
      <c r="J89">
        <v>4.8000000000000001E-2</v>
      </c>
      <c r="K89">
        <v>17.3</v>
      </c>
      <c r="L89">
        <v>109</v>
      </c>
      <c r="M89">
        <v>75</v>
      </c>
      <c r="N89">
        <v>1686</v>
      </c>
      <c r="O89">
        <v>44</v>
      </c>
      <c r="P89">
        <v>0.32</v>
      </c>
      <c r="Q89">
        <v>0.66</v>
      </c>
      <c r="R89">
        <f t="shared" si="1"/>
        <v>87.104875000000007</v>
      </c>
      <c r="S89">
        <v>51.7</v>
      </c>
    </row>
    <row r="90" spans="1:19" x14ac:dyDescent="0.3">
      <c r="A90" s="23">
        <v>86</v>
      </c>
      <c r="B90">
        <v>2020</v>
      </c>
      <c r="C90" t="s">
        <v>120</v>
      </c>
      <c r="D90" t="s">
        <v>136</v>
      </c>
      <c r="E90" t="s">
        <v>134</v>
      </c>
      <c r="F90" t="s">
        <v>127</v>
      </c>
      <c r="G90">
        <v>34082.071857520023</v>
      </c>
      <c r="H90">
        <v>7.0014064527677098</v>
      </c>
      <c r="I90">
        <v>171.19714950552651</v>
      </c>
      <c r="J90">
        <v>5.2730111424352202E-2</v>
      </c>
      <c r="K90">
        <v>17.3</v>
      </c>
      <c r="L90">
        <v>109</v>
      </c>
      <c r="M90">
        <v>73</v>
      </c>
      <c r="N90">
        <v>2077.682216852374</v>
      </c>
      <c r="O90">
        <v>36.593184767530317</v>
      </c>
      <c r="P90">
        <v>0.38523122566787488</v>
      </c>
      <c r="Q90">
        <v>0.62604832863471616</v>
      </c>
      <c r="R90">
        <f t="shared" si="1"/>
        <v>67.995641510570138</v>
      </c>
      <c r="S90">
        <v>35.332713787085517</v>
      </c>
    </row>
    <row r="91" spans="1:19" x14ac:dyDescent="0.3">
      <c r="A91" s="23">
        <v>87</v>
      </c>
      <c r="B91">
        <v>2025</v>
      </c>
      <c r="C91" t="s">
        <v>120</v>
      </c>
      <c r="D91" t="s">
        <v>136</v>
      </c>
      <c r="E91" t="s">
        <v>134</v>
      </c>
      <c r="F91" t="s">
        <v>127</v>
      </c>
      <c r="G91">
        <v>30132.39298917522</v>
      </c>
      <c r="H91">
        <v>6.9623780877224446</v>
      </c>
      <c r="I91">
        <v>170.02352219453181</v>
      </c>
      <c r="J91">
        <v>5.4711834733188101E-2</v>
      </c>
      <c r="K91">
        <v>17.682785915895892</v>
      </c>
      <c r="L91">
        <v>110.1282111205352</v>
      </c>
      <c r="M91">
        <v>75.034883884914407</v>
      </c>
      <c r="N91">
        <v>2063.739792207688</v>
      </c>
      <c r="O91">
        <v>38.12645231998485</v>
      </c>
      <c r="P91">
        <v>0.38839297708724091</v>
      </c>
      <c r="Q91">
        <v>0.62595044735585592</v>
      </c>
      <c r="R91">
        <f t="shared" si="1"/>
        <v>69.801841381052114</v>
      </c>
      <c r="S91">
        <v>41.367215454074753</v>
      </c>
    </row>
    <row r="92" spans="1:19" x14ac:dyDescent="0.3">
      <c r="A92" s="23">
        <v>88</v>
      </c>
      <c r="B92">
        <v>2030</v>
      </c>
      <c r="C92" t="s">
        <v>120</v>
      </c>
      <c r="D92" t="s">
        <v>136</v>
      </c>
      <c r="E92" t="s">
        <v>134</v>
      </c>
      <c r="F92" t="s">
        <v>127</v>
      </c>
      <c r="G92">
        <v>27925.8395154805</v>
      </c>
      <c r="H92">
        <v>6.2454119585107861</v>
      </c>
      <c r="I92">
        <v>166.71031250256439</v>
      </c>
      <c r="J92">
        <v>5.3849044111009901E-2</v>
      </c>
      <c r="K92">
        <v>21.83258449037033</v>
      </c>
      <c r="L92">
        <v>122.3591963926705</v>
      </c>
      <c r="M92">
        <v>74.419073057449765</v>
      </c>
      <c r="N92">
        <v>1912.650216841864</v>
      </c>
      <c r="O92">
        <v>59.208287687813367</v>
      </c>
      <c r="P92">
        <v>0.36678549221256651</v>
      </c>
      <c r="Q92">
        <v>0.6960446105462692</v>
      </c>
      <c r="R92">
        <f t="shared" si="1"/>
        <v>76.036245149162667</v>
      </c>
      <c r="S92">
        <v>39.693870324667863</v>
      </c>
    </row>
    <row r="93" spans="1:19" x14ac:dyDescent="0.3">
      <c r="A93" s="23">
        <v>89</v>
      </c>
      <c r="B93">
        <v>2035</v>
      </c>
      <c r="C93" t="s">
        <v>120</v>
      </c>
      <c r="D93" t="s">
        <v>136</v>
      </c>
      <c r="E93" t="s">
        <v>134</v>
      </c>
      <c r="F93" t="s">
        <v>127</v>
      </c>
      <c r="G93">
        <v>27395.554888124319</v>
      </c>
      <c r="H93">
        <v>6.1869527765965566</v>
      </c>
      <c r="I93">
        <v>166.7702704979863</v>
      </c>
      <c r="J93">
        <v>5.4736554647254299E-2</v>
      </c>
      <c r="K93">
        <v>22.076324462775681</v>
      </c>
      <c r="L93">
        <v>123.0775878902862</v>
      </c>
      <c r="M93">
        <v>74.354939272017546</v>
      </c>
      <c r="N93">
        <v>1895.4003744883989</v>
      </c>
      <c r="O93">
        <v>60.581612798027052</v>
      </c>
      <c r="P93">
        <v>0.36540226774631918</v>
      </c>
      <c r="Q93">
        <v>0.70009574334163005</v>
      </c>
      <c r="R93">
        <f t="shared" si="1"/>
        <v>77.006326439399828</v>
      </c>
      <c r="S93">
        <v>41.411050807707447</v>
      </c>
    </row>
    <row r="94" spans="1:19" x14ac:dyDescent="0.3">
      <c r="A94" s="23">
        <v>90</v>
      </c>
      <c r="B94">
        <v>2040</v>
      </c>
      <c r="C94" t="s">
        <v>120</v>
      </c>
      <c r="D94" t="s">
        <v>136</v>
      </c>
      <c r="E94" t="s">
        <v>134</v>
      </c>
      <c r="F94" t="s">
        <v>127</v>
      </c>
      <c r="G94">
        <v>26969.590887129889</v>
      </c>
      <c r="H94">
        <v>6.1712013408822726</v>
      </c>
      <c r="I94">
        <v>166.76635333646789</v>
      </c>
      <c r="J94">
        <v>5.4769692589267997E-2</v>
      </c>
      <c r="K94">
        <v>22.090773403589761</v>
      </c>
      <c r="L94">
        <v>123.12017424215929</v>
      </c>
      <c r="M94">
        <v>74.354377879587432</v>
      </c>
      <c r="N94">
        <v>1888.5070340621919</v>
      </c>
      <c r="O94">
        <v>60.6482761657917</v>
      </c>
      <c r="P94">
        <v>0.36478225040769202</v>
      </c>
      <c r="Q94">
        <v>0.70029853800828734</v>
      </c>
      <c r="R94">
        <f t="shared" si="1"/>
        <v>77.330260221591317</v>
      </c>
      <c r="S94">
        <v>42.091105088021301</v>
      </c>
    </row>
    <row r="95" spans="1:19" x14ac:dyDescent="0.3">
      <c r="A95" s="23">
        <v>91</v>
      </c>
      <c r="B95">
        <v>2045</v>
      </c>
      <c r="C95" t="s">
        <v>120</v>
      </c>
      <c r="D95" t="s">
        <v>136</v>
      </c>
      <c r="E95" t="s">
        <v>134</v>
      </c>
      <c r="F95" t="s">
        <v>127</v>
      </c>
      <c r="G95">
        <v>26700.56241926604</v>
      </c>
      <c r="H95">
        <v>6.1439555713486129</v>
      </c>
      <c r="I95">
        <v>165.45502918241951</v>
      </c>
      <c r="J95">
        <v>5.4750946693853698E-2</v>
      </c>
      <c r="K95">
        <v>22.215622621827261</v>
      </c>
      <c r="L95">
        <v>123.48815088538559</v>
      </c>
      <c r="M95">
        <v>74.345571089349903</v>
      </c>
      <c r="N95">
        <v>1879.6548696589771</v>
      </c>
      <c r="O95">
        <v>61.331680654198621</v>
      </c>
      <c r="P95">
        <v>0.3642111642008653</v>
      </c>
      <c r="Q95">
        <v>0.70238999974073624</v>
      </c>
      <c r="R95">
        <f t="shared" si="1"/>
        <v>77.695145613730389</v>
      </c>
      <c r="S95">
        <v>42.621548078932079</v>
      </c>
    </row>
    <row r="96" spans="1:19" x14ac:dyDescent="0.3">
      <c r="A96" s="23">
        <v>92</v>
      </c>
      <c r="B96">
        <v>2050</v>
      </c>
      <c r="C96" t="s">
        <v>120</v>
      </c>
      <c r="D96" t="s">
        <v>136</v>
      </c>
      <c r="E96" t="s">
        <v>134</v>
      </c>
      <c r="F96" t="s">
        <v>127</v>
      </c>
      <c r="G96">
        <v>26471.12214905618</v>
      </c>
      <c r="H96">
        <v>6.1387287288752868</v>
      </c>
      <c r="I96">
        <v>165.45233877137181</v>
      </c>
      <c r="J96">
        <v>5.4055488856108502E-2</v>
      </c>
      <c r="K96">
        <v>22.2215187464083</v>
      </c>
      <c r="L96">
        <v>123.5055289367823</v>
      </c>
      <c r="M96">
        <v>74.345607048342046</v>
      </c>
      <c r="N96">
        <v>1875.257378321297</v>
      </c>
      <c r="O96">
        <v>61.358632352241408</v>
      </c>
      <c r="P96">
        <v>0.36381448138536371</v>
      </c>
      <c r="Q96">
        <v>0.70246950025439336</v>
      </c>
      <c r="R96">
        <f t="shared" si="1"/>
        <v>77.971028774006029</v>
      </c>
      <c r="S96">
        <v>43.297181230531599</v>
      </c>
    </row>
    <row r="97" spans="1:19" x14ac:dyDescent="0.3">
      <c r="A97" s="23">
        <v>93</v>
      </c>
      <c r="B97">
        <v>2025</v>
      </c>
      <c r="C97" t="s">
        <v>120</v>
      </c>
      <c r="D97" t="s">
        <v>137</v>
      </c>
      <c r="E97" t="s">
        <v>134</v>
      </c>
      <c r="F97" t="s">
        <v>128</v>
      </c>
      <c r="G97">
        <v>32914</v>
      </c>
      <c r="H97">
        <v>7.7</v>
      </c>
      <c r="I97">
        <v>126</v>
      </c>
      <c r="J97">
        <v>6.5000000000000002E-2</v>
      </c>
      <c r="K97">
        <v>17.3</v>
      </c>
      <c r="L97">
        <v>109</v>
      </c>
      <c r="M97">
        <v>80</v>
      </c>
      <c r="N97">
        <v>2477</v>
      </c>
      <c r="O97">
        <v>30</v>
      </c>
      <c r="P97">
        <v>0.46700000000000003</v>
      </c>
      <c r="Q97">
        <v>0.56000000000000005</v>
      </c>
      <c r="R97">
        <f t="shared" si="1"/>
        <v>56.544726338329767</v>
      </c>
      <c r="S97">
        <v>36.64</v>
      </c>
    </row>
    <row r="98" spans="1:19" x14ac:dyDescent="0.3">
      <c r="A98" s="23">
        <v>94</v>
      </c>
      <c r="B98">
        <v>2030</v>
      </c>
      <c r="C98" t="s">
        <v>120</v>
      </c>
      <c r="D98" t="s">
        <v>137</v>
      </c>
      <c r="E98" t="s">
        <v>134</v>
      </c>
      <c r="F98" t="s">
        <v>128</v>
      </c>
      <c r="G98">
        <v>31756</v>
      </c>
      <c r="H98">
        <v>7.6</v>
      </c>
      <c r="I98">
        <v>126</v>
      </c>
      <c r="J98">
        <v>6.6000000000000003E-2</v>
      </c>
      <c r="K98">
        <v>17.3</v>
      </c>
      <c r="L98">
        <v>109</v>
      </c>
      <c r="M98">
        <v>80</v>
      </c>
      <c r="N98">
        <v>2379</v>
      </c>
      <c r="O98">
        <v>31</v>
      </c>
      <c r="P98">
        <v>0.45900000000000007</v>
      </c>
      <c r="Q98">
        <v>0.56000000000000005</v>
      </c>
      <c r="R98">
        <f t="shared" si="1"/>
        <v>57.478068845315903</v>
      </c>
      <c r="S98">
        <v>37.159999999999997</v>
      </c>
    </row>
    <row r="99" spans="1:19" x14ac:dyDescent="0.3">
      <c r="A99" s="23">
        <v>95</v>
      </c>
      <c r="B99">
        <v>2035</v>
      </c>
      <c r="C99" t="s">
        <v>120</v>
      </c>
      <c r="D99" t="s">
        <v>137</v>
      </c>
      <c r="E99" t="s">
        <v>134</v>
      </c>
      <c r="F99" t="s">
        <v>128</v>
      </c>
      <c r="G99">
        <v>31378</v>
      </c>
      <c r="H99">
        <v>7.5999999999999988</v>
      </c>
      <c r="I99">
        <v>126</v>
      </c>
      <c r="J99">
        <v>6.7000000000000004E-2</v>
      </c>
      <c r="K99">
        <v>17.3</v>
      </c>
      <c r="L99">
        <v>109</v>
      </c>
      <c r="M99">
        <v>80</v>
      </c>
      <c r="N99">
        <v>2365</v>
      </c>
      <c r="O99">
        <v>31</v>
      </c>
      <c r="P99">
        <v>0.45799999999999991</v>
      </c>
      <c r="Q99">
        <v>0.56000000000000005</v>
      </c>
      <c r="R99">
        <f t="shared" si="1"/>
        <v>58.408267248908317</v>
      </c>
      <c r="S99">
        <v>39.07</v>
      </c>
    </row>
    <row r="100" spans="1:19" x14ac:dyDescent="0.3">
      <c r="A100" s="23">
        <v>96</v>
      </c>
      <c r="B100">
        <v>2040</v>
      </c>
      <c r="C100" t="s">
        <v>120</v>
      </c>
      <c r="D100" t="s">
        <v>137</v>
      </c>
      <c r="E100" t="s">
        <v>134</v>
      </c>
      <c r="F100" t="s">
        <v>128</v>
      </c>
      <c r="G100">
        <v>31001</v>
      </c>
      <c r="H100">
        <v>7.6</v>
      </c>
      <c r="I100">
        <v>126</v>
      </c>
      <c r="J100">
        <v>6.7000000000000004E-2</v>
      </c>
      <c r="K100">
        <v>17.3</v>
      </c>
      <c r="L100">
        <v>109</v>
      </c>
      <c r="M100">
        <v>80</v>
      </c>
      <c r="N100">
        <v>2356</v>
      </c>
      <c r="O100">
        <v>31</v>
      </c>
      <c r="P100">
        <v>0.45700000000000002</v>
      </c>
      <c r="Q100">
        <v>0.56000000000000005</v>
      </c>
      <c r="R100">
        <f t="shared" si="1"/>
        <v>58.793258643326041</v>
      </c>
      <c r="S100">
        <v>39.740000000000009</v>
      </c>
    </row>
    <row r="101" spans="1:19" x14ac:dyDescent="0.3">
      <c r="A101" s="23">
        <v>97</v>
      </c>
      <c r="B101">
        <v>2045</v>
      </c>
      <c r="C101" t="s">
        <v>120</v>
      </c>
      <c r="D101" t="s">
        <v>137</v>
      </c>
      <c r="E101" t="s">
        <v>134</v>
      </c>
      <c r="F101" t="s">
        <v>128</v>
      </c>
      <c r="G101">
        <v>30797</v>
      </c>
      <c r="H101">
        <v>7.6</v>
      </c>
      <c r="I101">
        <v>126</v>
      </c>
      <c r="J101">
        <v>6.7000000000000004E-2</v>
      </c>
      <c r="K101">
        <v>17.3</v>
      </c>
      <c r="L101">
        <v>109</v>
      </c>
      <c r="M101">
        <v>80</v>
      </c>
      <c r="N101">
        <v>2349</v>
      </c>
      <c r="O101">
        <v>31</v>
      </c>
      <c r="P101">
        <v>0.45700000000000002</v>
      </c>
      <c r="Q101">
        <v>0.56000000000000005</v>
      </c>
      <c r="R101">
        <f t="shared" si="1"/>
        <v>59.079258643326035</v>
      </c>
      <c r="S101">
        <v>40.39</v>
      </c>
    </row>
    <row r="102" spans="1:19" x14ac:dyDescent="0.3">
      <c r="A102" s="23">
        <v>98</v>
      </c>
      <c r="B102">
        <v>2050</v>
      </c>
      <c r="C102" t="s">
        <v>120</v>
      </c>
      <c r="D102" t="s">
        <v>137</v>
      </c>
      <c r="E102" t="s">
        <v>134</v>
      </c>
      <c r="F102" t="s">
        <v>128</v>
      </c>
      <c r="G102">
        <v>30593</v>
      </c>
      <c r="H102">
        <v>7.6</v>
      </c>
      <c r="I102">
        <v>126</v>
      </c>
      <c r="J102">
        <v>6.7000000000000004E-2</v>
      </c>
      <c r="K102">
        <v>17.3</v>
      </c>
      <c r="L102">
        <v>109</v>
      </c>
      <c r="M102">
        <v>80</v>
      </c>
      <c r="N102">
        <v>2343</v>
      </c>
      <c r="O102">
        <v>31</v>
      </c>
      <c r="P102">
        <v>0.45599999999999991</v>
      </c>
      <c r="Q102">
        <v>0.56000000000000005</v>
      </c>
      <c r="R102">
        <f t="shared" si="1"/>
        <v>59.455845614035098</v>
      </c>
      <c r="S102">
        <v>41.04</v>
      </c>
    </row>
    <row r="103" spans="1:19" x14ac:dyDescent="0.3">
      <c r="A103" s="23">
        <v>99</v>
      </c>
      <c r="B103">
        <v>2020</v>
      </c>
      <c r="C103" t="s">
        <v>121</v>
      </c>
      <c r="D103" t="s">
        <v>122</v>
      </c>
      <c r="E103" t="s">
        <v>105</v>
      </c>
      <c r="F103" t="s">
        <v>104</v>
      </c>
      <c r="G103">
        <v>55417.137814494927</v>
      </c>
      <c r="H103">
        <v>9.0258918512955297</v>
      </c>
      <c r="I103">
        <v>100.54900488171241</v>
      </c>
      <c r="J103">
        <v>5.5554074352234299E-2</v>
      </c>
      <c r="K103">
        <v>0</v>
      </c>
      <c r="L103">
        <v>0</v>
      </c>
      <c r="M103">
        <v>135.55200901239201</v>
      </c>
      <c r="N103">
        <v>1792.873075478783</v>
      </c>
      <c r="O103">
        <v>0</v>
      </c>
      <c r="P103">
        <v>0</v>
      </c>
      <c r="Q103">
        <v>0</v>
      </c>
      <c r="R103">
        <v>31.03749530604582</v>
      </c>
      <c r="S103">
        <v>31.011466391288021</v>
      </c>
    </row>
    <row r="104" spans="1:19" x14ac:dyDescent="0.3">
      <c r="A104" s="23">
        <v>100</v>
      </c>
      <c r="B104">
        <v>2025</v>
      </c>
      <c r="C104" t="s">
        <v>121</v>
      </c>
      <c r="D104" t="s">
        <v>122</v>
      </c>
      <c r="E104" t="s">
        <v>105</v>
      </c>
      <c r="F104" t="s">
        <v>104</v>
      </c>
      <c r="G104">
        <v>59768.654884961652</v>
      </c>
      <c r="H104">
        <v>8.9101867289096361</v>
      </c>
      <c r="I104">
        <v>102.83711237079029</v>
      </c>
      <c r="J104">
        <v>5.1000333444481398E-2</v>
      </c>
      <c r="K104">
        <v>0</v>
      </c>
      <c r="L104">
        <v>0</v>
      </c>
      <c r="M104">
        <v>141.45548516172059</v>
      </c>
      <c r="N104">
        <v>1830.077859286429</v>
      </c>
      <c r="O104">
        <v>0</v>
      </c>
      <c r="P104">
        <v>0</v>
      </c>
      <c r="Q104">
        <v>0</v>
      </c>
      <c r="R104">
        <v>31.343114371457151</v>
      </c>
      <c r="S104">
        <v>31.333692897632542</v>
      </c>
    </row>
    <row r="105" spans="1:19" x14ac:dyDescent="0.3">
      <c r="A105" s="23">
        <v>101</v>
      </c>
      <c r="B105">
        <v>2030</v>
      </c>
      <c r="C105" t="s">
        <v>121</v>
      </c>
      <c r="D105" t="s">
        <v>122</v>
      </c>
      <c r="E105" t="s">
        <v>105</v>
      </c>
      <c r="F105" t="s">
        <v>104</v>
      </c>
      <c r="G105">
        <v>61605.182217060268</v>
      </c>
      <c r="H105">
        <v>8.4256936378887612</v>
      </c>
      <c r="I105">
        <v>104.6834430249064</v>
      </c>
      <c r="J105">
        <v>5.0050974319267E-2</v>
      </c>
      <c r="K105">
        <v>0</v>
      </c>
      <c r="L105">
        <v>0</v>
      </c>
      <c r="M105">
        <v>156.44083107497741</v>
      </c>
      <c r="N105">
        <v>1862.382888114596</v>
      </c>
      <c r="O105">
        <v>0</v>
      </c>
      <c r="P105">
        <v>0</v>
      </c>
      <c r="Q105">
        <v>0</v>
      </c>
      <c r="R105">
        <v>31.323190089043749</v>
      </c>
      <c r="S105">
        <v>31.335973674022451</v>
      </c>
    </row>
    <row r="106" spans="1:19" x14ac:dyDescent="0.3">
      <c r="A106" s="23">
        <v>102</v>
      </c>
      <c r="B106">
        <v>2035</v>
      </c>
      <c r="C106" t="s">
        <v>121</v>
      </c>
      <c r="D106" t="s">
        <v>122</v>
      </c>
      <c r="E106" t="s">
        <v>105</v>
      </c>
      <c r="F106" t="s">
        <v>104</v>
      </c>
      <c r="G106">
        <v>61923.814108123734</v>
      </c>
      <c r="H106">
        <v>8.0855594102341719</v>
      </c>
      <c r="I106">
        <v>104.3837814397225</v>
      </c>
      <c r="J106">
        <v>4.63508239375542E-2</v>
      </c>
      <c r="K106">
        <v>0</v>
      </c>
      <c r="L106">
        <v>0</v>
      </c>
      <c r="M106">
        <v>166.94420352703091</v>
      </c>
      <c r="N106">
        <v>1883.6692685747321</v>
      </c>
      <c r="O106">
        <v>0</v>
      </c>
      <c r="P106">
        <v>0</v>
      </c>
      <c r="Q106">
        <v>0</v>
      </c>
      <c r="R106">
        <v>31.855926568372361</v>
      </c>
      <c r="S106">
        <v>31.862272333044231</v>
      </c>
    </row>
    <row r="107" spans="1:19" x14ac:dyDescent="0.3">
      <c r="A107" s="23">
        <v>103</v>
      </c>
      <c r="B107">
        <v>2040</v>
      </c>
      <c r="C107" t="s">
        <v>121</v>
      </c>
      <c r="D107" t="s">
        <v>122</v>
      </c>
      <c r="E107" t="s">
        <v>105</v>
      </c>
      <c r="F107" t="s">
        <v>104</v>
      </c>
      <c r="G107">
        <v>47515.800950683297</v>
      </c>
      <c r="H107">
        <v>8.9057437116260658</v>
      </c>
      <c r="I107">
        <v>98.679738562091501</v>
      </c>
      <c r="J107">
        <v>4.1634581105169301E-2</v>
      </c>
      <c r="K107">
        <v>0</v>
      </c>
      <c r="L107">
        <v>0</v>
      </c>
      <c r="M107">
        <v>134.17468805704101</v>
      </c>
      <c r="N107">
        <v>1698.918003565062</v>
      </c>
      <c r="O107">
        <v>0</v>
      </c>
      <c r="P107">
        <v>0</v>
      </c>
      <c r="Q107">
        <v>0</v>
      </c>
      <c r="R107">
        <v>34.959893048128343</v>
      </c>
      <c r="S107">
        <v>34.971952861952857</v>
      </c>
    </row>
    <row r="108" spans="1:19" x14ac:dyDescent="0.3">
      <c r="A108" s="23">
        <v>104</v>
      </c>
      <c r="B108">
        <v>2045</v>
      </c>
      <c r="C108" t="s">
        <v>121</v>
      </c>
      <c r="D108" t="s">
        <v>122</v>
      </c>
      <c r="E108" t="s">
        <v>105</v>
      </c>
      <c r="F108" t="s">
        <v>104</v>
      </c>
      <c r="G108">
        <v>45840.769453842433</v>
      </c>
      <c r="H108">
        <v>8.8859352344127593</v>
      </c>
      <c r="I108">
        <v>98.953117448042519</v>
      </c>
      <c r="J108">
        <v>4.0650555824069498E-2</v>
      </c>
      <c r="K108">
        <v>0</v>
      </c>
      <c r="L108">
        <v>0</v>
      </c>
      <c r="M108">
        <v>134.7027549540841</v>
      </c>
      <c r="N108">
        <v>1692.134847752538</v>
      </c>
      <c r="O108">
        <v>0</v>
      </c>
      <c r="P108">
        <v>0</v>
      </c>
      <c r="Q108">
        <v>0</v>
      </c>
      <c r="R108">
        <v>35.525277912034802</v>
      </c>
      <c r="S108">
        <v>35.546500724987922</v>
      </c>
    </row>
    <row r="109" spans="1:19" x14ac:dyDescent="0.3">
      <c r="A109" s="23">
        <v>105</v>
      </c>
      <c r="B109">
        <v>2035</v>
      </c>
      <c r="C109" t="s">
        <v>121</v>
      </c>
      <c r="D109" t="s">
        <v>123</v>
      </c>
      <c r="E109" t="s">
        <v>105</v>
      </c>
      <c r="F109" t="s">
        <v>127</v>
      </c>
      <c r="G109">
        <v>53307</v>
      </c>
      <c r="H109">
        <v>10.1</v>
      </c>
      <c r="I109">
        <v>141</v>
      </c>
      <c r="J109">
        <v>5.8000000000000003E-2</v>
      </c>
      <c r="K109">
        <v>0</v>
      </c>
      <c r="L109">
        <v>0</v>
      </c>
      <c r="M109">
        <v>160</v>
      </c>
      <c r="N109">
        <v>2652</v>
      </c>
      <c r="O109">
        <v>0</v>
      </c>
      <c r="P109">
        <v>0</v>
      </c>
      <c r="Q109">
        <v>0</v>
      </c>
      <c r="R109">
        <v>25.3</v>
      </c>
      <c r="S109">
        <v>25.26</v>
      </c>
    </row>
    <row r="110" spans="1:19" x14ac:dyDescent="0.3">
      <c r="A110" s="23">
        <v>106</v>
      </c>
      <c r="B110">
        <v>2040</v>
      </c>
      <c r="C110" t="s">
        <v>121</v>
      </c>
      <c r="D110" t="s">
        <v>123</v>
      </c>
      <c r="E110" t="s">
        <v>105</v>
      </c>
      <c r="F110" t="s">
        <v>127</v>
      </c>
      <c r="G110">
        <v>53233</v>
      </c>
      <c r="H110">
        <v>10.1</v>
      </c>
      <c r="I110">
        <v>141</v>
      </c>
      <c r="J110">
        <v>5.6000000000000001E-2</v>
      </c>
      <c r="K110">
        <v>0</v>
      </c>
      <c r="L110">
        <v>0</v>
      </c>
      <c r="M110">
        <v>160</v>
      </c>
      <c r="N110">
        <v>2650</v>
      </c>
      <c r="O110">
        <v>0</v>
      </c>
      <c r="P110">
        <v>0</v>
      </c>
      <c r="Q110">
        <v>0</v>
      </c>
      <c r="R110">
        <v>25.7</v>
      </c>
      <c r="S110">
        <v>25.68</v>
      </c>
    </row>
    <row r="111" spans="1:19" x14ac:dyDescent="0.3">
      <c r="A111" s="23">
        <v>107</v>
      </c>
      <c r="B111">
        <v>2045</v>
      </c>
      <c r="C111" t="s">
        <v>121</v>
      </c>
      <c r="D111" t="s">
        <v>123</v>
      </c>
      <c r="E111" t="s">
        <v>105</v>
      </c>
      <c r="F111" t="s">
        <v>127</v>
      </c>
      <c r="G111">
        <v>53160</v>
      </c>
      <c r="H111">
        <v>10.1</v>
      </c>
      <c r="I111">
        <v>141</v>
      </c>
      <c r="J111">
        <v>5.5E-2</v>
      </c>
      <c r="K111">
        <v>0</v>
      </c>
      <c r="L111">
        <v>0</v>
      </c>
      <c r="M111">
        <v>160</v>
      </c>
      <c r="N111">
        <v>2649</v>
      </c>
      <c r="O111">
        <v>0</v>
      </c>
      <c r="P111">
        <v>0</v>
      </c>
      <c r="Q111">
        <v>0</v>
      </c>
      <c r="R111">
        <v>26.1</v>
      </c>
      <c r="S111">
        <v>26.11</v>
      </c>
    </row>
    <row r="112" spans="1:19" x14ac:dyDescent="0.3">
      <c r="A112" s="23">
        <v>108</v>
      </c>
      <c r="B112">
        <v>2020</v>
      </c>
      <c r="C112" t="s">
        <v>103</v>
      </c>
      <c r="D112" t="s">
        <v>122</v>
      </c>
      <c r="E112" t="s">
        <v>105</v>
      </c>
      <c r="F112" t="s">
        <v>104</v>
      </c>
      <c r="G112">
        <v>42009.508355070247</v>
      </c>
      <c r="H112">
        <v>6.8490691253022309</v>
      </c>
      <c r="I112">
        <v>112.57605099183139</v>
      </c>
      <c r="J112">
        <v>9.5273231784283E-2</v>
      </c>
      <c r="K112">
        <v>0</v>
      </c>
      <c r="L112">
        <v>0</v>
      </c>
      <c r="M112">
        <v>215.05666322052321</v>
      </c>
      <c r="N112">
        <v>1866.0358971178689</v>
      </c>
      <c r="O112">
        <v>0</v>
      </c>
      <c r="P112">
        <v>0</v>
      </c>
      <c r="Q112">
        <v>0</v>
      </c>
      <c r="R112">
        <v>23.156260725081701</v>
      </c>
      <c r="S112">
        <v>23.155120260827939</v>
      </c>
    </row>
    <row r="113" spans="1:19" x14ac:dyDescent="0.3">
      <c r="A113" s="23">
        <v>109</v>
      </c>
      <c r="B113">
        <v>2025</v>
      </c>
      <c r="C113" t="s">
        <v>103</v>
      </c>
      <c r="D113" t="s">
        <v>122</v>
      </c>
      <c r="E113" t="s">
        <v>105</v>
      </c>
      <c r="F113" t="s">
        <v>104</v>
      </c>
      <c r="G113">
        <v>40073.78884705541</v>
      </c>
      <c r="H113">
        <v>6.8276036480943096</v>
      </c>
      <c r="I113">
        <v>113.4821385900332</v>
      </c>
      <c r="J113">
        <v>0.1069419516621814</v>
      </c>
      <c r="K113">
        <v>0</v>
      </c>
      <c r="L113">
        <v>0</v>
      </c>
      <c r="M113">
        <v>212.41602968201499</v>
      </c>
      <c r="N113">
        <v>1846.912556254729</v>
      </c>
      <c r="O113">
        <v>0</v>
      </c>
      <c r="P113">
        <v>0</v>
      </c>
      <c r="Q113">
        <v>0</v>
      </c>
      <c r="R113">
        <v>24.555733288576089</v>
      </c>
      <c r="S113">
        <v>24.559142794558589</v>
      </c>
    </row>
    <row r="114" spans="1:19" x14ac:dyDescent="0.3">
      <c r="A114" s="23">
        <v>110</v>
      </c>
      <c r="B114">
        <v>2030</v>
      </c>
      <c r="C114" t="s">
        <v>103</v>
      </c>
      <c r="D114" t="s">
        <v>122</v>
      </c>
      <c r="E114" t="s">
        <v>105</v>
      </c>
      <c r="F114" t="s">
        <v>104</v>
      </c>
      <c r="G114">
        <v>40070.734777659993</v>
      </c>
      <c r="H114">
        <v>6.8433246319122416</v>
      </c>
      <c r="I114">
        <v>113.6220289226666</v>
      </c>
      <c r="J114">
        <v>0.1074892110361413</v>
      </c>
      <c r="K114">
        <v>0</v>
      </c>
      <c r="L114">
        <v>0</v>
      </c>
      <c r="M114">
        <v>210.84978641393471</v>
      </c>
      <c r="N114">
        <v>1846.7147501061941</v>
      </c>
      <c r="O114">
        <v>0</v>
      </c>
      <c r="P114">
        <v>0</v>
      </c>
      <c r="Q114">
        <v>0</v>
      </c>
      <c r="R114">
        <v>26.06200096551742</v>
      </c>
      <c r="S114">
        <v>26.064008409833161</v>
      </c>
    </row>
    <row r="115" spans="1:19" x14ac:dyDescent="0.3">
      <c r="A115" s="23">
        <v>111</v>
      </c>
      <c r="B115">
        <v>2035</v>
      </c>
      <c r="C115" t="s">
        <v>103</v>
      </c>
      <c r="D115" t="s">
        <v>122</v>
      </c>
      <c r="E115" t="s">
        <v>105</v>
      </c>
      <c r="F115" t="s">
        <v>104</v>
      </c>
      <c r="G115">
        <v>38606.472831296058</v>
      </c>
      <c r="H115">
        <v>6.8460518945429207</v>
      </c>
      <c r="I115">
        <v>113.56265715245971</v>
      </c>
      <c r="J115">
        <v>0.1075818033011352</v>
      </c>
      <c r="K115">
        <v>0</v>
      </c>
      <c r="L115">
        <v>0</v>
      </c>
      <c r="M115">
        <v>209.45658391007771</v>
      </c>
      <c r="N115">
        <v>1831.1795474631549</v>
      </c>
      <c r="O115">
        <v>0</v>
      </c>
      <c r="P115">
        <v>0</v>
      </c>
      <c r="Q115">
        <v>0</v>
      </c>
      <c r="R115">
        <v>27.675889856353319</v>
      </c>
      <c r="S115">
        <v>27.677419712208732</v>
      </c>
    </row>
    <row r="116" spans="1:19" x14ac:dyDescent="0.3">
      <c r="A116" s="23">
        <v>112</v>
      </c>
      <c r="B116">
        <v>2040</v>
      </c>
      <c r="C116" t="s">
        <v>103</v>
      </c>
      <c r="D116" t="s">
        <v>122</v>
      </c>
      <c r="E116" t="s">
        <v>105</v>
      </c>
      <c r="F116" t="s">
        <v>104</v>
      </c>
      <c r="G116">
        <v>39040.365765260867</v>
      </c>
      <c r="H116">
        <v>6.8504507800938841</v>
      </c>
      <c r="I116">
        <v>113.7249465617741</v>
      </c>
      <c r="J116">
        <v>0.10907538089933699</v>
      </c>
      <c r="K116">
        <v>0</v>
      </c>
      <c r="L116">
        <v>0</v>
      </c>
      <c r="M116">
        <v>209.4904575423742</v>
      </c>
      <c r="N116">
        <v>1839.200355714474</v>
      </c>
      <c r="O116">
        <v>0</v>
      </c>
      <c r="P116">
        <v>0</v>
      </c>
      <c r="Q116">
        <v>0</v>
      </c>
      <c r="R116">
        <v>28.147461250049211</v>
      </c>
      <c r="S116">
        <v>28.155126758019211</v>
      </c>
    </row>
    <row r="117" spans="1:19" x14ac:dyDescent="0.3">
      <c r="A117" s="23">
        <v>113</v>
      </c>
      <c r="B117">
        <v>2045</v>
      </c>
      <c r="C117" t="s">
        <v>103</v>
      </c>
      <c r="D117" t="s">
        <v>122</v>
      </c>
      <c r="E117" t="s">
        <v>105</v>
      </c>
      <c r="F117" t="s">
        <v>104</v>
      </c>
      <c r="G117">
        <v>38901.165033953017</v>
      </c>
      <c r="H117">
        <v>6.9207579228601377</v>
      </c>
      <c r="I117">
        <v>114.0981005056334</v>
      </c>
      <c r="J117">
        <v>0.1103341545726723</v>
      </c>
      <c r="K117">
        <v>0</v>
      </c>
      <c r="L117">
        <v>0</v>
      </c>
      <c r="M117">
        <v>206.18051641404529</v>
      </c>
      <c r="N117">
        <v>1835.5915237553979</v>
      </c>
      <c r="O117">
        <v>0</v>
      </c>
      <c r="P117">
        <v>0</v>
      </c>
      <c r="Q117">
        <v>0</v>
      </c>
      <c r="R117">
        <v>28.6117971372827</v>
      </c>
      <c r="S117">
        <v>28.610990086537729</v>
      </c>
    </row>
    <row r="118" spans="1:19" x14ac:dyDescent="0.3">
      <c r="A118" s="23">
        <v>114</v>
      </c>
      <c r="B118">
        <v>2050</v>
      </c>
      <c r="C118" t="s">
        <v>103</v>
      </c>
      <c r="D118" t="s">
        <v>122</v>
      </c>
      <c r="E118" t="s">
        <v>105</v>
      </c>
      <c r="F118" t="s">
        <v>104</v>
      </c>
      <c r="G118">
        <v>38554.34554200984</v>
      </c>
      <c r="H118">
        <v>6.9129961747081943</v>
      </c>
      <c r="I118">
        <v>113.86159526238841</v>
      </c>
      <c r="J118">
        <v>0.1086456082774966</v>
      </c>
      <c r="K118">
        <v>0</v>
      </c>
      <c r="L118">
        <v>0</v>
      </c>
      <c r="M118">
        <v>205.25696774623341</v>
      </c>
      <c r="N118">
        <v>1823.4696974478179</v>
      </c>
      <c r="O118">
        <v>0</v>
      </c>
      <c r="P118">
        <v>0</v>
      </c>
      <c r="Q118">
        <v>0</v>
      </c>
      <c r="R118">
        <v>29.418278653749731</v>
      </c>
      <c r="S118">
        <v>29.425884848548598</v>
      </c>
    </row>
    <row r="119" spans="1:19" x14ac:dyDescent="0.3">
      <c r="A119" s="23">
        <v>115</v>
      </c>
      <c r="B119">
        <v>2020</v>
      </c>
      <c r="C119" t="s">
        <v>103</v>
      </c>
      <c r="D119" t="s">
        <v>123</v>
      </c>
      <c r="E119" t="s">
        <v>105</v>
      </c>
      <c r="F119" t="s">
        <v>127</v>
      </c>
      <c r="G119">
        <v>50395.294291200611</v>
      </c>
      <c r="H119">
        <v>7.3452788545235812</v>
      </c>
      <c r="I119">
        <v>164.8792646469125</v>
      </c>
      <c r="J119">
        <v>0.1150506769643049</v>
      </c>
      <c r="K119">
        <v>0</v>
      </c>
      <c r="L119">
        <v>0</v>
      </c>
      <c r="M119">
        <v>235.23787805188161</v>
      </c>
      <c r="N119">
        <v>2444.9665723404742</v>
      </c>
      <c r="O119">
        <v>0</v>
      </c>
      <c r="P119">
        <v>0</v>
      </c>
      <c r="Q119">
        <v>0</v>
      </c>
      <c r="R119">
        <v>19.228623543948071</v>
      </c>
      <c r="S119">
        <v>19.227767615253459</v>
      </c>
    </row>
    <row r="120" spans="1:19" x14ac:dyDescent="0.3">
      <c r="A120" s="23">
        <v>116</v>
      </c>
      <c r="B120">
        <v>2025</v>
      </c>
      <c r="C120" t="s">
        <v>103</v>
      </c>
      <c r="D120" t="s">
        <v>123</v>
      </c>
      <c r="E120" t="s">
        <v>105</v>
      </c>
      <c r="F120" t="s">
        <v>127</v>
      </c>
      <c r="G120">
        <v>49287.708424887598</v>
      </c>
      <c r="H120">
        <v>7.3773233798110844</v>
      </c>
      <c r="I120">
        <v>167.23652612325739</v>
      </c>
      <c r="J120">
        <v>0.1304886919485049</v>
      </c>
      <c r="K120">
        <v>0</v>
      </c>
      <c r="L120">
        <v>0</v>
      </c>
      <c r="M120">
        <v>233.491725931552</v>
      </c>
      <c r="N120">
        <v>2428.1158247736021</v>
      </c>
      <c r="O120">
        <v>0</v>
      </c>
      <c r="P120">
        <v>0</v>
      </c>
      <c r="Q120">
        <v>0</v>
      </c>
      <c r="R120">
        <v>20.184412285939029</v>
      </c>
      <c r="S120">
        <v>20.187381920385359</v>
      </c>
    </row>
    <row r="121" spans="1:19" x14ac:dyDescent="0.3">
      <c r="A121" s="23">
        <v>117</v>
      </c>
      <c r="B121">
        <v>2030</v>
      </c>
      <c r="C121" t="s">
        <v>103</v>
      </c>
      <c r="D121" t="s">
        <v>123</v>
      </c>
      <c r="E121" t="s">
        <v>105</v>
      </c>
      <c r="F121" t="s">
        <v>127</v>
      </c>
      <c r="G121">
        <v>47890.589237728098</v>
      </c>
      <c r="H121">
        <v>7.3348679952727309</v>
      </c>
      <c r="I121">
        <v>166.94568390618619</v>
      </c>
      <c r="J121">
        <v>0.12961239922900511</v>
      </c>
      <c r="K121">
        <v>0</v>
      </c>
      <c r="L121">
        <v>0</v>
      </c>
      <c r="M121">
        <v>230.07034976152619</v>
      </c>
      <c r="N121">
        <v>2378.0895243890432</v>
      </c>
      <c r="O121">
        <v>0</v>
      </c>
      <c r="P121">
        <v>0</v>
      </c>
      <c r="Q121">
        <v>0</v>
      </c>
      <c r="R121">
        <v>21.601917462751661</v>
      </c>
      <c r="S121">
        <v>21.603971133418689</v>
      </c>
    </row>
    <row r="122" spans="1:19" x14ac:dyDescent="0.3">
      <c r="A122" s="23">
        <v>118</v>
      </c>
      <c r="B122">
        <v>2035</v>
      </c>
      <c r="C122" t="s">
        <v>103</v>
      </c>
      <c r="D122" t="s">
        <v>123</v>
      </c>
      <c r="E122" t="s">
        <v>105</v>
      </c>
      <c r="F122" t="s">
        <v>127</v>
      </c>
      <c r="G122">
        <v>46472.695480266579</v>
      </c>
      <c r="H122">
        <v>7.385007957813789</v>
      </c>
      <c r="I122">
        <v>166.6207943879451</v>
      </c>
      <c r="J122">
        <v>0.1291681352153399</v>
      </c>
      <c r="K122">
        <v>0</v>
      </c>
      <c r="L122">
        <v>0</v>
      </c>
      <c r="M122">
        <v>225.46196687546399</v>
      </c>
      <c r="N122">
        <v>2360.9860525977738</v>
      </c>
      <c r="O122">
        <v>0</v>
      </c>
      <c r="P122">
        <v>0</v>
      </c>
      <c r="Q122">
        <v>0</v>
      </c>
      <c r="R122">
        <v>22.9765291303884</v>
      </c>
      <c r="S122">
        <v>22.974454982288151</v>
      </c>
    </row>
    <row r="123" spans="1:19" x14ac:dyDescent="0.3">
      <c r="A123" s="23">
        <v>119</v>
      </c>
      <c r="B123">
        <v>2040</v>
      </c>
      <c r="C123" t="s">
        <v>103</v>
      </c>
      <c r="D123" t="s">
        <v>123</v>
      </c>
      <c r="E123" t="s">
        <v>105</v>
      </c>
      <c r="F123" t="s">
        <v>127</v>
      </c>
      <c r="G123">
        <v>45881.539223476102</v>
      </c>
      <c r="H123">
        <v>7.3829856227116073</v>
      </c>
      <c r="I123">
        <v>166.09453684515691</v>
      </c>
      <c r="J123">
        <v>0.13031180945529511</v>
      </c>
      <c r="K123">
        <v>0</v>
      </c>
      <c r="L123">
        <v>0</v>
      </c>
      <c r="M123">
        <v>224.38598831778211</v>
      </c>
      <c r="N123">
        <v>2346.953730149356</v>
      </c>
      <c r="O123">
        <v>0</v>
      </c>
      <c r="P123">
        <v>0</v>
      </c>
      <c r="Q123">
        <v>0</v>
      </c>
      <c r="R123">
        <v>23.422897898704001</v>
      </c>
      <c r="S123">
        <v>23.42829560950468</v>
      </c>
    </row>
    <row r="124" spans="1:19" x14ac:dyDescent="0.3">
      <c r="A124" s="23">
        <v>120</v>
      </c>
      <c r="B124">
        <v>2045</v>
      </c>
      <c r="C124" t="s">
        <v>103</v>
      </c>
      <c r="D124" t="s">
        <v>123</v>
      </c>
      <c r="E124" t="s">
        <v>105</v>
      </c>
      <c r="F124" t="s">
        <v>127</v>
      </c>
      <c r="G124">
        <v>45618.399055164671</v>
      </c>
      <c r="H124">
        <v>7.3530119146019386</v>
      </c>
      <c r="I124">
        <v>168.2587780308987</v>
      </c>
      <c r="J124">
        <v>0.13224610070627441</v>
      </c>
      <c r="K124">
        <v>0</v>
      </c>
      <c r="L124">
        <v>0</v>
      </c>
      <c r="M124">
        <v>225.4573614499123</v>
      </c>
      <c r="N124">
        <v>2340.5478230483368</v>
      </c>
      <c r="O124">
        <v>0</v>
      </c>
      <c r="P124">
        <v>0</v>
      </c>
      <c r="Q124">
        <v>0</v>
      </c>
      <c r="R124">
        <v>23.727940178349431</v>
      </c>
      <c r="S124">
        <v>23.724868354736611</v>
      </c>
    </row>
    <row r="125" spans="1:19" x14ac:dyDescent="0.3">
      <c r="A125" s="23">
        <v>121</v>
      </c>
      <c r="B125">
        <v>2050</v>
      </c>
      <c r="C125" t="s">
        <v>103</v>
      </c>
      <c r="D125" t="s">
        <v>123</v>
      </c>
      <c r="E125" t="s">
        <v>105</v>
      </c>
      <c r="F125" t="s">
        <v>127</v>
      </c>
      <c r="G125">
        <v>45264.581507329167</v>
      </c>
      <c r="H125">
        <v>7.350816911875703</v>
      </c>
      <c r="I125">
        <v>167.97126002995921</v>
      </c>
      <c r="J125">
        <v>0.13061725714241471</v>
      </c>
      <c r="K125">
        <v>0</v>
      </c>
      <c r="L125">
        <v>0</v>
      </c>
      <c r="M125">
        <v>224.80240448072581</v>
      </c>
      <c r="N125">
        <v>2331.6726120665298</v>
      </c>
      <c r="O125">
        <v>0</v>
      </c>
      <c r="P125">
        <v>0</v>
      </c>
      <c r="Q125">
        <v>0</v>
      </c>
      <c r="R125">
        <v>24.221514528683851</v>
      </c>
      <c r="S125">
        <v>24.223790540775919</v>
      </c>
    </row>
    <row r="126" spans="1:19" x14ac:dyDescent="0.3">
      <c r="A126" s="23">
        <v>122</v>
      </c>
      <c r="B126">
        <v>2020</v>
      </c>
      <c r="C126" t="s">
        <v>103</v>
      </c>
      <c r="D126" t="s">
        <v>124</v>
      </c>
      <c r="E126" t="s">
        <v>105</v>
      </c>
      <c r="F126" t="s">
        <v>128</v>
      </c>
      <c r="G126">
        <v>44298.127872777673</v>
      </c>
      <c r="H126">
        <v>7.0992854584189589</v>
      </c>
      <c r="I126">
        <v>136.55836051356499</v>
      </c>
      <c r="J126">
        <v>0.12535211440206631</v>
      </c>
      <c r="K126">
        <v>0</v>
      </c>
      <c r="L126">
        <v>0</v>
      </c>
      <c r="M126">
        <v>265.02598932900958</v>
      </c>
      <c r="N126">
        <v>2593.096802473558</v>
      </c>
      <c r="O126">
        <v>0</v>
      </c>
      <c r="P126">
        <v>0</v>
      </c>
      <c r="Q126">
        <v>0</v>
      </c>
      <c r="R126">
        <v>17.254568164250301</v>
      </c>
      <c r="S126">
        <v>17.282259949850111</v>
      </c>
    </row>
    <row r="127" spans="1:19" x14ac:dyDescent="0.3">
      <c r="A127" s="23">
        <v>123</v>
      </c>
      <c r="B127">
        <v>2025</v>
      </c>
      <c r="C127" t="s">
        <v>103</v>
      </c>
      <c r="D127" t="s">
        <v>124</v>
      </c>
      <c r="E127" t="s">
        <v>105</v>
      </c>
      <c r="F127" t="s">
        <v>128</v>
      </c>
      <c r="G127">
        <v>43244.240672605207</v>
      </c>
      <c r="H127">
        <v>7.1438734508133219</v>
      </c>
      <c r="I127">
        <v>138.56346824167309</v>
      </c>
      <c r="J127">
        <v>0.14248673508907819</v>
      </c>
      <c r="K127">
        <v>0</v>
      </c>
      <c r="L127">
        <v>0</v>
      </c>
      <c r="M127">
        <v>266.48634779240899</v>
      </c>
      <c r="N127">
        <v>2599.2899883811001</v>
      </c>
      <c r="O127">
        <v>0</v>
      </c>
      <c r="P127">
        <v>0</v>
      </c>
      <c r="Q127">
        <v>0</v>
      </c>
      <c r="R127">
        <v>18.162117544539122</v>
      </c>
      <c r="S127">
        <v>18.172245836560801</v>
      </c>
    </row>
    <row r="128" spans="1:19" x14ac:dyDescent="0.3">
      <c r="A128" s="23">
        <v>124</v>
      </c>
      <c r="B128">
        <v>2030</v>
      </c>
      <c r="C128" t="s">
        <v>103</v>
      </c>
      <c r="D128" t="s">
        <v>124</v>
      </c>
      <c r="E128" t="s">
        <v>105</v>
      </c>
      <c r="F128" t="s">
        <v>128</v>
      </c>
      <c r="G128">
        <v>46193.472283181181</v>
      </c>
      <c r="H128">
        <v>6.7616814431179773</v>
      </c>
      <c r="I128">
        <v>133.61769224016851</v>
      </c>
      <c r="J128">
        <v>0.14635410814606739</v>
      </c>
      <c r="K128">
        <v>0</v>
      </c>
      <c r="L128">
        <v>0</v>
      </c>
      <c r="M128">
        <v>285.48520891853929</v>
      </c>
      <c r="N128">
        <v>2545.2374034410118</v>
      </c>
      <c r="O128">
        <v>0</v>
      </c>
      <c r="P128">
        <v>0</v>
      </c>
      <c r="Q128">
        <v>0</v>
      </c>
      <c r="R128">
        <v>18.898795207162919</v>
      </c>
      <c r="S128">
        <v>18.901357970505611</v>
      </c>
    </row>
    <row r="129" spans="1:19" x14ac:dyDescent="0.3">
      <c r="A129" s="23">
        <v>125</v>
      </c>
      <c r="B129">
        <v>2035</v>
      </c>
      <c r="C129" t="s">
        <v>103</v>
      </c>
      <c r="D129" t="s">
        <v>124</v>
      </c>
      <c r="E129" t="s">
        <v>105</v>
      </c>
      <c r="F129" t="s">
        <v>128</v>
      </c>
      <c r="G129">
        <v>46170.48810445649</v>
      </c>
      <c r="H129">
        <v>6.7633334223385244</v>
      </c>
      <c r="I129">
        <v>133.62732637312749</v>
      </c>
      <c r="J129">
        <v>0.1473427411818109</v>
      </c>
      <c r="K129">
        <v>0</v>
      </c>
      <c r="L129">
        <v>0</v>
      </c>
      <c r="M129">
        <v>285.35902913139842</v>
      </c>
      <c r="N129">
        <v>2545.6114656484469</v>
      </c>
      <c r="O129">
        <v>0</v>
      </c>
      <c r="P129">
        <v>0</v>
      </c>
      <c r="Q129">
        <v>0</v>
      </c>
      <c r="R129">
        <v>19.957515153133428</v>
      </c>
      <c r="S129">
        <v>19.961959093215128</v>
      </c>
    </row>
    <row r="130" spans="1:19" x14ac:dyDescent="0.3">
      <c r="A130" s="23">
        <v>126</v>
      </c>
      <c r="B130">
        <v>2040</v>
      </c>
      <c r="C130" t="s">
        <v>103</v>
      </c>
      <c r="D130" t="s">
        <v>124</v>
      </c>
      <c r="E130" t="s">
        <v>105</v>
      </c>
      <c r="F130" t="s">
        <v>128</v>
      </c>
      <c r="G130">
        <v>45577.630159158347</v>
      </c>
      <c r="H130">
        <v>6.7783845234883806</v>
      </c>
      <c r="I130">
        <v>132.8329800763035</v>
      </c>
      <c r="J130">
        <v>0.14869100928744841</v>
      </c>
      <c r="K130">
        <v>0</v>
      </c>
      <c r="L130">
        <v>0</v>
      </c>
      <c r="M130">
        <v>282.77941346487341</v>
      </c>
      <c r="N130">
        <v>2528.1573085668042</v>
      </c>
      <c r="O130">
        <v>0</v>
      </c>
      <c r="P130">
        <v>0</v>
      </c>
      <c r="Q130">
        <v>0</v>
      </c>
      <c r="R130">
        <v>20.41924544298432</v>
      </c>
      <c r="S130">
        <v>20.415743188562178</v>
      </c>
    </row>
    <row r="131" spans="1:19" x14ac:dyDescent="0.3">
      <c r="A131" s="23">
        <v>127</v>
      </c>
      <c r="B131">
        <v>2045</v>
      </c>
      <c r="C131" t="s">
        <v>103</v>
      </c>
      <c r="D131" t="s">
        <v>124</v>
      </c>
      <c r="E131" t="s">
        <v>105</v>
      </c>
      <c r="F131" t="s">
        <v>128</v>
      </c>
      <c r="G131">
        <v>45588.447979563403</v>
      </c>
      <c r="H131">
        <v>6.7780260102182996</v>
      </c>
      <c r="I131">
        <v>132.83302368787739</v>
      </c>
      <c r="J131">
        <v>0.15013316302833249</v>
      </c>
      <c r="K131">
        <v>0</v>
      </c>
      <c r="L131">
        <v>0</v>
      </c>
      <c r="M131">
        <v>282.81374825824429</v>
      </c>
      <c r="N131">
        <v>2527.8814212726429</v>
      </c>
      <c r="O131">
        <v>0</v>
      </c>
      <c r="P131">
        <v>0</v>
      </c>
      <c r="Q131">
        <v>0</v>
      </c>
      <c r="R131">
        <v>20.749493729679521</v>
      </c>
      <c r="S131">
        <v>20.778199256850911</v>
      </c>
    </row>
    <row r="132" spans="1:19" x14ac:dyDescent="0.3">
      <c r="A132" s="23">
        <v>128</v>
      </c>
      <c r="B132">
        <v>2050</v>
      </c>
      <c r="C132" t="s">
        <v>103</v>
      </c>
      <c r="D132" t="s">
        <v>124</v>
      </c>
      <c r="E132" t="s">
        <v>105</v>
      </c>
      <c r="F132" t="s">
        <v>128</v>
      </c>
      <c r="G132">
        <v>45118.703922421832</v>
      </c>
      <c r="H132">
        <v>6.787542736370983</v>
      </c>
      <c r="I132">
        <v>131.68856840927461</v>
      </c>
      <c r="J132">
        <v>0.147996456766333</v>
      </c>
      <c r="K132">
        <v>0</v>
      </c>
      <c r="L132">
        <v>0</v>
      </c>
      <c r="M132">
        <v>279.0662646857711</v>
      </c>
      <c r="N132">
        <v>2503.4488095978122</v>
      </c>
      <c r="O132">
        <v>0</v>
      </c>
      <c r="P132">
        <v>0</v>
      </c>
      <c r="Q132">
        <v>0</v>
      </c>
      <c r="R132">
        <v>21.244943121775339</v>
      </c>
      <c r="S132">
        <v>21.244475041959351</v>
      </c>
    </row>
    <row r="133" spans="1:19" x14ac:dyDescent="0.3">
      <c r="A133" s="23">
        <v>129</v>
      </c>
      <c r="B133">
        <v>2020</v>
      </c>
      <c r="C133" t="s">
        <v>117</v>
      </c>
      <c r="D133" t="s">
        <v>122</v>
      </c>
      <c r="E133" t="s">
        <v>105</v>
      </c>
      <c r="F133" t="s">
        <v>104</v>
      </c>
      <c r="G133">
        <v>50014.522027566672</v>
      </c>
      <c r="H133">
        <v>5.5655609944609044</v>
      </c>
      <c r="I133">
        <v>114.8374500837305</v>
      </c>
      <c r="J133">
        <v>3.7777228519902097E-2</v>
      </c>
      <c r="K133">
        <v>74.815850830864363</v>
      </c>
      <c r="L133">
        <v>212.99859912405</v>
      </c>
      <c r="M133">
        <v>0</v>
      </c>
      <c r="N133">
        <v>2055.8388831637249</v>
      </c>
      <c r="O133">
        <v>272.39944287002447</v>
      </c>
      <c r="P133">
        <v>0.30934712739920128</v>
      </c>
      <c r="Q133">
        <v>1</v>
      </c>
      <c r="R133">
        <f t="shared" ref="R133:R151" si="2">1/P133*33.71</f>
        <v>108.97143375279663</v>
      </c>
    </row>
    <row r="134" spans="1:19" x14ac:dyDescent="0.3">
      <c r="A134" s="23">
        <v>130</v>
      </c>
      <c r="B134">
        <v>2025</v>
      </c>
      <c r="C134" t="s">
        <v>117</v>
      </c>
      <c r="D134" t="s">
        <v>122</v>
      </c>
      <c r="E134" t="s">
        <v>105</v>
      </c>
      <c r="F134" t="s">
        <v>104</v>
      </c>
      <c r="G134">
        <v>39096.797079883443</v>
      </c>
      <c r="H134">
        <v>5.0733551579545857</v>
      </c>
      <c r="I134">
        <v>115.33026989090649</v>
      </c>
      <c r="J134">
        <v>3.5601973099747698E-2</v>
      </c>
      <c r="K134">
        <v>78.788096549518485</v>
      </c>
      <c r="L134">
        <v>213.9763379055471</v>
      </c>
      <c r="M134">
        <v>0</v>
      </c>
      <c r="N134">
        <v>1763.408851853168</v>
      </c>
      <c r="O134">
        <v>315.74120500337591</v>
      </c>
      <c r="P134">
        <v>0.28132002682918161</v>
      </c>
      <c r="Q134">
        <v>1</v>
      </c>
      <c r="R134">
        <f t="shared" si="2"/>
        <v>119.82794250360574</v>
      </c>
    </row>
    <row r="135" spans="1:19" x14ac:dyDescent="0.3">
      <c r="A135" s="23">
        <v>131</v>
      </c>
      <c r="B135">
        <v>2030</v>
      </c>
      <c r="C135" t="s">
        <v>117</v>
      </c>
      <c r="D135" t="s">
        <v>122</v>
      </c>
      <c r="E135" t="s">
        <v>105</v>
      </c>
      <c r="F135" t="s">
        <v>104</v>
      </c>
      <c r="G135">
        <v>38325.009454933614</v>
      </c>
      <c r="H135">
        <v>4.7942675486701392</v>
      </c>
      <c r="I135">
        <v>111.1930574053038</v>
      </c>
      <c r="J135">
        <v>3.8478225743272303E-2</v>
      </c>
      <c r="K135">
        <v>87.687154069881302</v>
      </c>
      <c r="L135">
        <v>261.29589388538523</v>
      </c>
      <c r="M135">
        <v>0</v>
      </c>
      <c r="N135">
        <v>1653.2708512867721</v>
      </c>
      <c r="O135">
        <v>332.81366289318032</v>
      </c>
      <c r="P135">
        <v>0.29555544185044458</v>
      </c>
      <c r="Q135">
        <v>1</v>
      </c>
      <c r="R135">
        <f t="shared" si="2"/>
        <v>114.0564348568407</v>
      </c>
    </row>
    <row r="136" spans="1:19" x14ac:dyDescent="0.3">
      <c r="A136" s="23">
        <v>132</v>
      </c>
      <c r="B136">
        <v>2035</v>
      </c>
      <c r="C136" t="s">
        <v>117</v>
      </c>
      <c r="D136" t="s">
        <v>122</v>
      </c>
      <c r="E136" t="s">
        <v>105</v>
      </c>
      <c r="F136" t="s">
        <v>104</v>
      </c>
      <c r="G136">
        <v>32771.35039769992</v>
      </c>
      <c r="H136">
        <v>4.443957213583186</v>
      </c>
      <c r="I136">
        <v>111.2437187261236</v>
      </c>
      <c r="J136">
        <v>3.5529809828333099E-2</v>
      </c>
      <c r="K136">
        <v>90.548360509126553</v>
      </c>
      <c r="L136">
        <v>261.90296210257611</v>
      </c>
      <c r="M136">
        <v>0</v>
      </c>
      <c r="N136">
        <v>1496.166669610956</v>
      </c>
      <c r="O136">
        <v>375.3902626453559</v>
      </c>
      <c r="P136">
        <v>0.27057966695667918</v>
      </c>
      <c r="Q136">
        <v>1</v>
      </c>
      <c r="R136">
        <f t="shared" si="2"/>
        <v>124.58437982110864</v>
      </c>
    </row>
    <row r="137" spans="1:19" x14ac:dyDescent="0.3">
      <c r="A137" s="23">
        <v>133</v>
      </c>
      <c r="B137">
        <v>2040</v>
      </c>
      <c r="C137" t="s">
        <v>117</v>
      </c>
      <c r="D137" t="s">
        <v>122</v>
      </c>
      <c r="E137" t="s">
        <v>105</v>
      </c>
      <c r="F137" t="s">
        <v>104</v>
      </c>
      <c r="G137">
        <v>30737.065027813089</v>
      </c>
      <c r="H137">
        <v>4.4772734234391827</v>
      </c>
      <c r="I137">
        <v>111.175447516647</v>
      </c>
      <c r="J137">
        <v>3.54579647273306E-2</v>
      </c>
      <c r="K137">
        <v>91.059265936646042</v>
      </c>
      <c r="L137">
        <v>258.81559942935559</v>
      </c>
      <c r="M137">
        <v>0</v>
      </c>
      <c r="N137">
        <v>1481.14319211049</v>
      </c>
      <c r="O137">
        <v>379.94752714254059</v>
      </c>
      <c r="P137">
        <v>0.26936033787749802</v>
      </c>
      <c r="Q137">
        <v>1</v>
      </c>
      <c r="R137">
        <f t="shared" si="2"/>
        <v>125.1483431659895</v>
      </c>
    </row>
    <row r="138" spans="1:19" x14ac:dyDescent="0.3">
      <c r="A138" s="23">
        <v>134</v>
      </c>
      <c r="B138">
        <v>2045</v>
      </c>
      <c r="C138" t="s">
        <v>117</v>
      </c>
      <c r="D138" t="s">
        <v>122</v>
      </c>
      <c r="E138" t="s">
        <v>105</v>
      </c>
      <c r="F138" t="s">
        <v>104</v>
      </c>
      <c r="G138">
        <v>29885.656128612911</v>
      </c>
      <c r="H138">
        <v>4.4316874120297634</v>
      </c>
      <c r="I138">
        <v>111.0376230230581</v>
      </c>
      <c r="J138">
        <v>3.41486902453393E-2</v>
      </c>
      <c r="K138">
        <v>91.559226991450018</v>
      </c>
      <c r="L138">
        <v>260.18738937140301</v>
      </c>
      <c r="M138">
        <v>0</v>
      </c>
      <c r="N138">
        <v>1458.047902478419</v>
      </c>
      <c r="O138">
        <v>386.87932698583609</v>
      </c>
      <c r="P138">
        <v>0.2650170363812096</v>
      </c>
      <c r="Q138">
        <v>1</v>
      </c>
      <c r="R138">
        <f t="shared" si="2"/>
        <v>127.19936974734854</v>
      </c>
    </row>
    <row r="139" spans="1:19" x14ac:dyDescent="0.3">
      <c r="A139" s="23">
        <v>135</v>
      </c>
      <c r="B139">
        <v>2050</v>
      </c>
      <c r="C139" t="s">
        <v>117</v>
      </c>
      <c r="D139" t="s">
        <v>122</v>
      </c>
      <c r="E139" t="s">
        <v>105</v>
      </c>
      <c r="F139" t="s">
        <v>104</v>
      </c>
      <c r="G139">
        <v>29373.860450442058</v>
      </c>
      <c r="H139">
        <v>4.3817316150358696</v>
      </c>
      <c r="I139">
        <v>111.1898861069334</v>
      </c>
      <c r="J139">
        <v>3.39104887371336E-2</v>
      </c>
      <c r="K139">
        <v>91.688356723780558</v>
      </c>
      <c r="L139">
        <v>260.71865641754101</v>
      </c>
      <c r="M139">
        <v>0</v>
      </c>
      <c r="N139">
        <v>1452.957654598978</v>
      </c>
      <c r="O139">
        <v>388.44237468193307</v>
      </c>
      <c r="P139">
        <v>0.26407105460890018</v>
      </c>
      <c r="Q139">
        <v>1</v>
      </c>
      <c r="R139">
        <f t="shared" si="2"/>
        <v>127.65503606567506</v>
      </c>
    </row>
    <row r="140" spans="1:19" x14ac:dyDescent="0.3">
      <c r="A140" s="23">
        <v>136</v>
      </c>
      <c r="B140">
        <v>2020</v>
      </c>
      <c r="C140" t="s">
        <v>117</v>
      </c>
      <c r="D140" t="s">
        <v>123</v>
      </c>
      <c r="E140" t="s">
        <v>105</v>
      </c>
      <c r="F140" t="s">
        <v>127</v>
      </c>
      <c r="G140">
        <v>50864.216038223138</v>
      </c>
      <c r="H140">
        <v>5.4417742768595039</v>
      </c>
      <c r="I140">
        <v>169.90515237603299</v>
      </c>
      <c r="J140">
        <v>4.7808109504132203E-2</v>
      </c>
      <c r="K140">
        <v>79.840411931818167</v>
      </c>
      <c r="L140">
        <v>258.22604597107443</v>
      </c>
      <c r="M140">
        <v>0</v>
      </c>
      <c r="N140">
        <v>2450.3531766528931</v>
      </c>
      <c r="O140">
        <v>233.41244834710739</v>
      </c>
      <c r="P140">
        <v>0.39098043646694219</v>
      </c>
      <c r="Q140">
        <v>1</v>
      </c>
      <c r="R140">
        <f t="shared" si="2"/>
        <v>86.219147701141338</v>
      </c>
    </row>
    <row r="141" spans="1:19" x14ac:dyDescent="0.3">
      <c r="A141" s="23">
        <v>137</v>
      </c>
      <c r="B141">
        <v>2025</v>
      </c>
      <c r="C141" t="s">
        <v>117</v>
      </c>
      <c r="D141" t="s">
        <v>123</v>
      </c>
      <c r="E141" t="s">
        <v>105</v>
      </c>
      <c r="F141" t="s">
        <v>127</v>
      </c>
      <c r="G141">
        <v>48566.222983366133</v>
      </c>
      <c r="H141">
        <v>5.0095188696118766</v>
      </c>
      <c r="I141">
        <v>159.7365855839742</v>
      </c>
      <c r="J141">
        <v>4.7563861563226603E-2</v>
      </c>
      <c r="K141">
        <v>117.1462072974423</v>
      </c>
      <c r="L141">
        <v>303.38871400465041</v>
      </c>
      <c r="M141">
        <v>0</v>
      </c>
      <c r="N141">
        <v>2377.347066714362</v>
      </c>
      <c r="O141">
        <v>352.51153639778209</v>
      </c>
      <c r="P141">
        <v>0.3741402969057413</v>
      </c>
      <c r="Q141">
        <v>1</v>
      </c>
      <c r="R141">
        <f t="shared" si="2"/>
        <v>90.099891080411211</v>
      </c>
    </row>
    <row r="142" spans="1:19" x14ac:dyDescent="0.3">
      <c r="A142" s="23">
        <v>138</v>
      </c>
      <c r="B142">
        <v>2030</v>
      </c>
      <c r="C142" t="s">
        <v>117</v>
      </c>
      <c r="D142" t="s">
        <v>123</v>
      </c>
      <c r="E142" t="s">
        <v>105</v>
      </c>
      <c r="F142" t="s">
        <v>127</v>
      </c>
      <c r="G142">
        <v>43136.210790089011</v>
      </c>
      <c r="H142">
        <v>4.7097683612755654</v>
      </c>
      <c r="I142">
        <v>158.15084368945921</v>
      </c>
      <c r="J142">
        <v>4.42154517834226E-2</v>
      </c>
      <c r="K142">
        <v>118.3235932347098</v>
      </c>
      <c r="L142">
        <v>301.01717120430118</v>
      </c>
      <c r="M142">
        <v>0</v>
      </c>
      <c r="N142">
        <v>1938.1778082313331</v>
      </c>
      <c r="O142">
        <v>392.31794004702772</v>
      </c>
      <c r="P142">
        <v>0.3428313475533909</v>
      </c>
      <c r="Q142">
        <v>1</v>
      </c>
      <c r="R142">
        <f t="shared" si="2"/>
        <v>98.328231185889933</v>
      </c>
    </row>
    <row r="143" spans="1:19" x14ac:dyDescent="0.3">
      <c r="A143" s="23">
        <v>139</v>
      </c>
      <c r="B143">
        <v>2035</v>
      </c>
      <c r="C143" t="s">
        <v>117</v>
      </c>
      <c r="D143" t="s">
        <v>123</v>
      </c>
      <c r="E143" t="s">
        <v>105</v>
      </c>
      <c r="F143" t="s">
        <v>127</v>
      </c>
      <c r="G143">
        <v>42072.576307067291</v>
      </c>
      <c r="H143">
        <v>4.5024125766549439</v>
      </c>
      <c r="I143">
        <v>154.2799574857878</v>
      </c>
      <c r="J143">
        <v>4.4575861297382703E-2</v>
      </c>
      <c r="K143">
        <v>118.4988266636832</v>
      </c>
      <c r="L143">
        <v>300.86251756857871</v>
      </c>
      <c r="M143">
        <v>0</v>
      </c>
      <c r="N143">
        <v>1893.5660473669859</v>
      </c>
      <c r="O143">
        <v>400.66441742243597</v>
      </c>
      <c r="P143">
        <v>0.33719039444518251</v>
      </c>
      <c r="Q143">
        <v>1</v>
      </c>
      <c r="R143">
        <f t="shared" si="2"/>
        <v>99.973191868252584</v>
      </c>
    </row>
    <row r="144" spans="1:19" x14ac:dyDescent="0.3">
      <c r="A144" s="23">
        <v>140</v>
      </c>
      <c r="B144">
        <v>2040</v>
      </c>
      <c r="C144" t="s">
        <v>117</v>
      </c>
      <c r="D144" t="s">
        <v>123</v>
      </c>
      <c r="E144" t="s">
        <v>105</v>
      </c>
      <c r="F144" t="s">
        <v>127</v>
      </c>
      <c r="G144">
        <v>41017.171623100417</v>
      </c>
      <c r="H144">
        <v>4.4512742556392926</v>
      </c>
      <c r="I144">
        <v>154.72070433360909</v>
      </c>
      <c r="J144">
        <v>4.5500666032660002E-2</v>
      </c>
      <c r="K144">
        <v>118.2703633379147</v>
      </c>
      <c r="L144">
        <v>300.39022511578219</v>
      </c>
      <c r="M144">
        <v>0</v>
      </c>
      <c r="N144">
        <v>1951.902008520007</v>
      </c>
      <c r="O144">
        <v>390.02500635092269</v>
      </c>
      <c r="P144">
        <v>0.34745256674982578</v>
      </c>
      <c r="Q144">
        <v>1</v>
      </c>
      <c r="R144">
        <f t="shared" si="2"/>
        <v>97.020437394759597</v>
      </c>
    </row>
    <row r="145" spans="1:19" x14ac:dyDescent="0.3">
      <c r="A145" s="23">
        <v>141</v>
      </c>
      <c r="B145">
        <v>2045</v>
      </c>
      <c r="C145" t="s">
        <v>117</v>
      </c>
      <c r="D145" t="s">
        <v>123</v>
      </c>
      <c r="E145" t="s">
        <v>105</v>
      </c>
      <c r="F145" t="s">
        <v>127</v>
      </c>
      <c r="G145">
        <v>40298.043882620928</v>
      </c>
      <c r="H145">
        <v>4.4821771843053169</v>
      </c>
      <c r="I145">
        <v>154.3345847344095</v>
      </c>
      <c r="J145">
        <v>4.4890388535381701E-2</v>
      </c>
      <c r="K145">
        <v>118.3693485154345</v>
      </c>
      <c r="L145">
        <v>300.37029403933963</v>
      </c>
      <c r="M145">
        <v>0</v>
      </c>
      <c r="N145">
        <v>1947.300839166553</v>
      </c>
      <c r="O145">
        <v>390.15026955601792</v>
      </c>
      <c r="P145">
        <v>0.34722019493682649</v>
      </c>
      <c r="Q145">
        <v>1</v>
      </c>
      <c r="R145">
        <f t="shared" si="2"/>
        <v>97.08536684086944</v>
      </c>
    </row>
    <row r="146" spans="1:19" x14ac:dyDescent="0.3">
      <c r="A146" s="23">
        <v>142</v>
      </c>
      <c r="B146">
        <v>2050</v>
      </c>
      <c r="C146" t="s">
        <v>117</v>
      </c>
      <c r="D146" t="s">
        <v>123</v>
      </c>
      <c r="E146" t="s">
        <v>105</v>
      </c>
      <c r="F146" t="s">
        <v>127</v>
      </c>
      <c r="G146">
        <v>39632.951199284536</v>
      </c>
      <c r="H146">
        <v>4.3822196253178252</v>
      </c>
      <c r="I146">
        <v>154.037104246502</v>
      </c>
      <c r="J146">
        <v>4.3983722695673397E-2</v>
      </c>
      <c r="K146">
        <v>118.6188821669795</v>
      </c>
      <c r="L146">
        <v>300.62376184855691</v>
      </c>
      <c r="M146">
        <v>0</v>
      </c>
      <c r="N146">
        <v>1925.0152204884489</v>
      </c>
      <c r="O146">
        <v>396.50935405541719</v>
      </c>
      <c r="P146">
        <v>0.34238765904234009</v>
      </c>
      <c r="Q146">
        <v>1</v>
      </c>
      <c r="R146">
        <f t="shared" si="2"/>
        <v>98.455651393181142</v>
      </c>
    </row>
    <row r="147" spans="1:19" x14ac:dyDescent="0.3">
      <c r="A147" s="23">
        <v>143</v>
      </c>
      <c r="B147">
        <v>2030</v>
      </c>
      <c r="C147" t="s">
        <v>117</v>
      </c>
      <c r="D147" t="s">
        <v>124</v>
      </c>
      <c r="E147" t="s">
        <v>105</v>
      </c>
      <c r="F147" t="s">
        <v>128</v>
      </c>
      <c r="G147">
        <v>47131</v>
      </c>
      <c r="H147">
        <v>5.9</v>
      </c>
      <c r="I147">
        <v>128</v>
      </c>
      <c r="J147">
        <v>6.6000000000000003E-2</v>
      </c>
      <c r="K147">
        <v>119.9</v>
      </c>
      <c r="L147">
        <v>302</v>
      </c>
      <c r="M147">
        <v>0</v>
      </c>
      <c r="N147">
        <v>2978</v>
      </c>
      <c r="O147">
        <v>261</v>
      </c>
      <c r="P147">
        <v>0.50700000000000001</v>
      </c>
      <c r="Q147">
        <v>1</v>
      </c>
      <c r="R147">
        <f t="shared" si="2"/>
        <v>66.48915187376727</v>
      </c>
    </row>
    <row r="148" spans="1:19" x14ac:dyDescent="0.3">
      <c r="A148" s="23">
        <v>144</v>
      </c>
      <c r="B148">
        <v>2035</v>
      </c>
      <c r="C148" t="s">
        <v>117</v>
      </c>
      <c r="D148" t="s">
        <v>124</v>
      </c>
      <c r="E148" t="s">
        <v>105</v>
      </c>
      <c r="F148" t="s">
        <v>128</v>
      </c>
      <c r="G148">
        <v>45827</v>
      </c>
      <c r="H148">
        <v>5.9000000000000012</v>
      </c>
      <c r="I148">
        <v>128</v>
      </c>
      <c r="J148">
        <v>6.7000000000000004E-2</v>
      </c>
      <c r="K148">
        <v>119.9</v>
      </c>
      <c r="L148">
        <v>302</v>
      </c>
      <c r="M148">
        <v>0</v>
      </c>
      <c r="N148">
        <v>2948</v>
      </c>
      <c r="O148">
        <v>262</v>
      </c>
      <c r="P148">
        <v>0.505</v>
      </c>
      <c r="Q148">
        <v>1</v>
      </c>
      <c r="R148">
        <f t="shared" si="2"/>
        <v>66.752475247524757</v>
      </c>
    </row>
    <row r="149" spans="1:19" x14ac:dyDescent="0.3">
      <c r="A149" s="23">
        <v>145</v>
      </c>
      <c r="B149">
        <v>2040</v>
      </c>
      <c r="C149" t="s">
        <v>117</v>
      </c>
      <c r="D149" t="s">
        <v>124</v>
      </c>
      <c r="E149" t="s">
        <v>105</v>
      </c>
      <c r="F149" t="s">
        <v>128</v>
      </c>
      <c r="G149">
        <v>44091.484596577007</v>
      </c>
      <c r="H149">
        <v>5.6710024449877752</v>
      </c>
      <c r="I149">
        <v>123.4200488997555</v>
      </c>
      <c r="J149">
        <v>6.7962836185818998E-2</v>
      </c>
      <c r="K149">
        <v>119.9</v>
      </c>
      <c r="L149">
        <v>302</v>
      </c>
      <c r="M149">
        <v>0</v>
      </c>
      <c r="N149">
        <v>2842.456723716381</v>
      </c>
      <c r="O149">
        <v>255.14865525672371</v>
      </c>
      <c r="P149">
        <v>0.5200298288508558</v>
      </c>
      <c r="Q149">
        <v>1</v>
      </c>
      <c r="R149">
        <f t="shared" si="2"/>
        <v>64.823204612110828</v>
      </c>
    </row>
    <row r="150" spans="1:19" x14ac:dyDescent="0.3">
      <c r="A150" s="23">
        <v>146</v>
      </c>
      <c r="B150">
        <v>2045</v>
      </c>
      <c r="C150" t="s">
        <v>117</v>
      </c>
      <c r="D150" t="s">
        <v>124</v>
      </c>
      <c r="E150" t="s">
        <v>105</v>
      </c>
      <c r="F150" t="s">
        <v>128</v>
      </c>
      <c r="G150">
        <v>43840</v>
      </c>
      <c r="H150">
        <v>5.9</v>
      </c>
      <c r="I150">
        <v>128</v>
      </c>
      <c r="J150">
        <v>6.5000000000000002E-2</v>
      </c>
      <c r="K150">
        <v>119.9</v>
      </c>
      <c r="L150">
        <v>302</v>
      </c>
      <c r="M150">
        <v>0</v>
      </c>
      <c r="N150">
        <v>2929</v>
      </c>
      <c r="O150">
        <v>263</v>
      </c>
      <c r="P150">
        <v>0.504</v>
      </c>
      <c r="Q150">
        <v>1</v>
      </c>
      <c r="R150">
        <f t="shared" si="2"/>
        <v>66.884920634920633</v>
      </c>
    </row>
    <row r="151" spans="1:19" x14ac:dyDescent="0.3">
      <c r="A151" s="23">
        <v>147</v>
      </c>
      <c r="B151">
        <v>2050</v>
      </c>
      <c r="C151" t="s">
        <v>117</v>
      </c>
      <c r="D151" t="s">
        <v>124</v>
      </c>
      <c r="E151" t="s">
        <v>105</v>
      </c>
      <c r="F151" t="s">
        <v>128</v>
      </c>
      <c r="G151">
        <v>42728.749922142633</v>
      </c>
      <c r="H151">
        <v>5.6713173466209907</v>
      </c>
      <c r="I151">
        <v>123.4263469324198</v>
      </c>
      <c r="J151">
        <v>6.6960137028962904E-2</v>
      </c>
      <c r="K151">
        <v>119.9</v>
      </c>
      <c r="L151">
        <v>302</v>
      </c>
      <c r="M151">
        <v>0</v>
      </c>
      <c r="N151">
        <v>2828.5867331049521</v>
      </c>
      <c r="O151">
        <v>255.4861413889754</v>
      </c>
      <c r="P151">
        <v>0.51900778573653072</v>
      </c>
      <c r="Q151">
        <v>1</v>
      </c>
      <c r="R151">
        <f t="shared" si="2"/>
        <v>64.950856088144619</v>
      </c>
    </row>
    <row r="152" spans="1:19" x14ac:dyDescent="0.3">
      <c r="A152" s="23">
        <v>148</v>
      </c>
      <c r="B152">
        <v>2020</v>
      </c>
      <c r="C152" t="s">
        <v>118</v>
      </c>
      <c r="D152" t="s">
        <v>122</v>
      </c>
      <c r="E152" t="s">
        <v>105</v>
      </c>
      <c r="F152" t="s">
        <v>104</v>
      </c>
      <c r="G152">
        <v>53421.661684782608</v>
      </c>
      <c r="H152">
        <v>8.4494565217391315</v>
      </c>
      <c r="I152">
        <v>110.65047554347829</v>
      </c>
      <c r="J152">
        <v>0.23418206521739121</v>
      </c>
      <c r="K152">
        <v>1.6085258152173909</v>
      </c>
      <c r="L152">
        <v>35.509850543478258</v>
      </c>
      <c r="M152">
        <v>105.20652173913039</v>
      </c>
      <c r="N152">
        <v>1927.107336956522</v>
      </c>
      <c r="O152">
        <v>0</v>
      </c>
      <c r="P152">
        <v>0</v>
      </c>
      <c r="Q152">
        <v>0</v>
      </c>
      <c r="R152">
        <v>62.597384510869567</v>
      </c>
      <c r="S152">
        <v>62.577088994565209</v>
      </c>
    </row>
    <row r="153" spans="1:19" x14ac:dyDescent="0.3">
      <c r="A153" s="23">
        <v>149</v>
      </c>
      <c r="B153">
        <v>2025</v>
      </c>
      <c r="C153" t="s">
        <v>118</v>
      </c>
      <c r="D153" t="s">
        <v>122</v>
      </c>
      <c r="E153" t="s">
        <v>105</v>
      </c>
      <c r="F153" t="s">
        <v>104</v>
      </c>
      <c r="G153">
        <v>39633.285981588211</v>
      </c>
      <c r="H153">
        <v>7.9683743731756591</v>
      </c>
      <c r="I153">
        <v>113.6114063318614</v>
      </c>
      <c r="J153">
        <v>0.1043055534765361</v>
      </c>
      <c r="K153">
        <v>1.555800464037123</v>
      </c>
      <c r="L153">
        <v>36.424257166379761</v>
      </c>
      <c r="M153">
        <v>106.0941546291445</v>
      </c>
      <c r="N153">
        <v>1714.7023052166751</v>
      </c>
      <c r="O153">
        <v>0</v>
      </c>
      <c r="P153">
        <v>0</v>
      </c>
      <c r="Q153">
        <v>0</v>
      </c>
      <c r="R153">
        <v>67.431135394057321</v>
      </c>
      <c r="S153">
        <v>67.411531696729298</v>
      </c>
    </row>
    <row r="154" spans="1:19" x14ac:dyDescent="0.3">
      <c r="A154" s="23">
        <v>150</v>
      </c>
      <c r="B154">
        <v>2030</v>
      </c>
      <c r="C154" t="s">
        <v>118</v>
      </c>
      <c r="D154" t="s">
        <v>122</v>
      </c>
      <c r="E154" t="s">
        <v>105</v>
      </c>
      <c r="F154" t="s">
        <v>104</v>
      </c>
      <c r="G154">
        <v>40676.502035519821</v>
      </c>
      <c r="H154">
        <v>7.8336903974352454</v>
      </c>
      <c r="I154">
        <v>112.19189863111291</v>
      </c>
      <c r="J154">
        <v>7.44409444811968E-2</v>
      </c>
      <c r="K154">
        <v>1.7006997099384249</v>
      </c>
      <c r="L154">
        <v>39.995979848353777</v>
      </c>
      <c r="M154">
        <v>108.7588672332197</v>
      </c>
      <c r="N154">
        <v>1731.0079385273009</v>
      </c>
      <c r="O154">
        <v>0</v>
      </c>
      <c r="P154">
        <v>0</v>
      </c>
      <c r="Q154">
        <v>0</v>
      </c>
      <c r="R154">
        <v>67.616602208539007</v>
      </c>
      <c r="S154">
        <v>67.641419266195129</v>
      </c>
    </row>
    <row r="155" spans="1:19" x14ac:dyDescent="0.3">
      <c r="A155" s="23">
        <v>151</v>
      </c>
      <c r="B155">
        <v>2035</v>
      </c>
      <c r="C155" t="s">
        <v>118</v>
      </c>
      <c r="D155" t="s">
        <v>122</v>
      </c>
      <c r="E155" t="s">
        <v>105</v>
      </c>
      <c r="F155" t="s">
        <v>104</v>
      </c>
      <c r="G155">
        <v>41196.849028796008</v>
      </c>
      <c r="H155">
        <v>7.5954198473282446</v>
      </c>
      <c r="I155">
        <v>111.1064923286222</v>
      </c>
      <c r="J155">
        <v>6.6650328773335293E-2</v>
      </c>
      <c r="K155">
        <v>1.7045007935908101</v>
      </c>
      <c r="L155">
        <v>39.32567455218804</v>
      </c>
      <c r="M155">
        <v>115.0459526868717</v>
      </c>
      <c r="N155">
        <v>1760.6692615826471</v>
      </c>
      <c r="O155">
        <v>0</v>
      </c>
      <c r="P155">
        <v>0</v>
      </c>
      <c r="Q155">
        <v>0</v>
      </c>
      <c r="R155">
        <v>68.161427707656273</v>
      </c>
      <c r="S155">
        <v>68.152741289396104</v>
      </c>
    </row>
    <row r="156" spans="1:19" x14ac:dyDescent="0.3">
      <c r="A156" s="23">
        <v>152</v>
      </c>
      <c r="B156">
        <v>2040</v>
      </c>
      <c r="C156" t="s">
        <v>118</v>
      </c>
      <c r="D156" t="s">
        <v>122</v>
      </c>
      <c r="E156" t="s">
        <v>105</v>
      </c>
      <c r="F156" t="s">
        <v>104</v>
      </c>
      <c r="G156">
        <v>35964.593643895147</v>
      </c>
      <c r="H156">
        <v>7.4335008375209366</v>
      </c>
      <c r="I156">
        <v>108.50912218751419</v>
      </c>
      <c r="J156">
        <v>5.8051292498528598E-2</v>
      </c>
      <c r="K156">
        <v>1.697306351577708</v>
      </c>
      <c r="L156">
        <v>39.156050522884691</v>
      </c>
      <c r="M156">
        <v>114.6720086921092</v>
      </c>
      <c r="N156">
        <v>1694.940875548916</v>
      </c>
      <c r="O156">
        <v>0</v>
      </c>
      <c r="P156">
        <v>0</v>
      </c>
      <c r="Q156">
        <v>0</v>
      </c>
      <c r="R156">
        <v>69.533985241522942</v>
      </c>
      <c r="S156">
        <v>69.543058988636872</v>
      </c>
    </row>
    <row r="157" spans="1:19" x14ac:dyDescent="0.3">
      <c r="A157" s="23">
        <v>153</v>
      </c>
      <c r="B157">
        <v>2045</v>
      </c>
      <c r="C157" t="s">
        <v>118</v>
      </c>
      <c r="D157" t="s">
        <v>122</v>
      </c>
      <c r="E157" t="s">
        <v>105</v>
      </c>
      <c r="F157" t="s">
        <v>104</v>
      </c>
      <c r="G157">
        <v>34631.403565136286</v>
      </c>
      <c r="H157">
        <v>7.3657684734169351</v>
      </c>
      <c r="I157">
        <v>108.6246761322417</v>
      </c>
      <c r="J157">
        <v>5.7097212146336403E-2</v>
      </c>
      <c r="K157">
        <v>1.695714581821951</v>
      </c>
      <c r="L157">
        <v>39.190175147683703</v>
      </c>
      <c r="M157">
        <v>114.72390921339</v>
      </c>
      <c r="N157">
        <v>1683.9324282309051</v>
      </c>
      <c r="O157">
        <v>0</v>
      </c>
      <c r="P157">
        <v>0</v>
      </c>
      <c r="Q157">
        <v>0</v>
      </c>
      <c r="R157">
        <v>70.217545859674587</v>
      </c>
      <c r="S157">
        <v>70.248339206135341</v>
      </c>
    </row>
    <row r="158" spans="1:19" x14ac:dyDescent="0.3">
      <c r="A158" s="23">
        <v>154</v>
      </c>
      <c r="B158">
        <v>2050</v>
      </c>
      <c r="C158" t="s">
        <v>118</v>
      </c>
      <c r="D158" t="s">
        <v>122</v>
      </c>
      <c r="E158" t="s">
        <v>105</v>
      </c>
      <c r="F158" t="s">
        <v>104</v>
      </c>
      <c r="G158">
        <v>31534.53382956389</v>
      </c>
      <c r="H158">
        <v>7.117139039984731</v>
      </c>
      <c r="I158">
        <v>117.7227788911156</v>
      </c>
      <c r="J158">
        <v>5.4969367306040601E-2</v>
      </c>
      <c r="K158">
        <v>1.6189140185132169</v>
      </c>
      <c r="L158">
        <v>42.350415115946177</v>
      </c>
      <c r="M158">
        <v>119.150682317015</v>
      </c>
      <c r="N158">
        <v>1622.457772688233</v>
      </c>
      <c r="O158">
        <v>0</v>
      </c>
      <c r="P158">
        <v>0</v>
      </c>
      <c r="Q158">
        <v>0</v>
      </c>
      <c r="R158">
        <v>73.525069185991029</v>
      </c>
      <c r="S158">
        <v>73.563999427426268</v>
      </c>
    </row>
    <row r="159" spans="1:19" x14ac:dyDescent="0.3">
      <c r="A159" s="23">
        <v>155</v>
      </c>
      <c r="B159">
        <v>2025</v>
      </c>
      <c r="C159" t="s">
        <v>118</v>
      </c>
      <c r="D159" t="s">
        <v>123</v>
      </c>
      <c r="E159" t="s">
        <v>105</v>
      </c>
      <c r="F159" t="s">
        <v>127</v>
      </c>
      <c r="G159">
        <v>109303</v>
      </c>
      <c r="H159">
        <v>8.3000000000000007</v>
      </c>
      <c r="I159">
        <v>133</v>
      </c>
      <c r="J159">
        <v>0.17499999999999991</v>
      </c>
      <c r="K159">
        <v>1.7</v>
      </c>
      <c r="L159">
        <v>33</v>
      </c>
      <c r="M159">
        <v>240</v>
      </c>
      <c r="N159">
        <v>2878</v>
      </c>
      <c r="O159">
        <v>0</v>
      </c>
      <c r="P159">
        <v>0</v>
      </c>
      <c r="Q159">
        <v>0</v>
      </c>
      <c r="R159">
        <v>40.1</v>
      </c>
      <c r="S159">
        <v>40.11</v>
      </c>
    </row>
    <row r="160" spans="1:19" x14ac:dyDescent="0.3">
      <c r="A160" s="23">
        <v>156</v>
      </c>
      <c r="B160">
        <v>2030</v>
      </c>
      <c r="C160" t="s">
        <v>118</v>
      </c>
      <c r="D160" t="s">
        <v>123</v>
      </c>
      <c r="E160" t="s">
        <v>105</v>
      </c>
      <c r="F160" t="s">
        <v>127</v>
      </c>
      <c r="G160">
        <v>42945.892328083581</v>
      </c>
      <c r="H160">
        <v>7.7148526430687667</v>
      </c>
      <c r="I160">
        <v>144.64353656634961</v>
      </c>
      <c r="J160">
        <v>9.1861453297988394E-2</v>
      </c>
      <c r="K160">
        <v>1.7970294713862469</v>
      </c>
      <c r="L160">
        <v>33.970294713862472</v>
      </c>
      <c r="M160">
        <v>140.0596444721659</v>
      </c>
      <c r="N160">
        <v>2187.3975518478092</v>
      </c>
      <c r="O160">
        <v>0</v>
      </c>
      <c r="P160">
        <v>0</v>
      </c>
      <c r="Q160">
        <v>0</v>
      </c>
      <c r="R160">
        <v>54.313831280212057</v>
      </c>
      <c r="S160">
        <v>54.332940121627949</v>
      </c>
    </row>
    <row r="161" spans="1:19" x14ac:dyDescent="0.3">
      <c r="A161" s="23">
        <v>157</v>
      </c>
      <c r="B161">
        <v>2035</v>
      </c>
      <c r="C161" t="s">
        <v>118</v>
      </c>
      <c r="D161" t="s">
        <v>123</v>
      </c>
      <c r="E161" t="s">
        <v>105</v>
      </c>
      <c r="F161" t="s">
        <v>127</v>
      </c>
      <c r="G161">
        <v>59492.558620689662</v>
      </c>
      <c r="H161">
        <v>8.5555638397017706</v>
      </c>
      <c r="I161">
        <v>129.4443616029823</v>
      </c>
      <c r="J161">
        <v>0.106</v>
      </c>
      <c r="K161">
        <v>1.877781919850886</v>
      </c>
      <c r="L161">
        <v>34.777819198508851</v>
      </c>
      <c r="M161">
        <v>240</v>
      </c>
      <c r="N161">
        <v>3048.4503261882569</v>
      </c>
      <c r="O161">
        <v>0</v>
      </c>
      <c r="P161">
        <v>0</v>
      </c>
      <c r="Q161">
        <v>0</v>
      </c>
      <c r="R161">
        <v>42.5</v>
      </c>
      <c r="S161">
        <v>42.505556383970173</v>
      </c>
    </row>
    <row r="162" spans="1:19" x14ac:dyDescent="0.3">
      <c r="A162" s="23">
        <v>158</v>
      </c>
      <c r="B162">
        <v>2040</v>
      </c>
      <c r="C162" t="s">
        <v>118</v>
      </c>
      <c r="D162" t="s">
        <v>123</v>
      </c>
      <c r="E162" t="s">
        <v>105</v>
      </c>
      <c r="F162" t="s">
        <v>127</v>
      </c>
      <c r="G162">
        <v>57289.381800197822</v>
      </c>
      <c r="H162">
        <v>8.5594856577645881</v>
      </c>
      <c r="I162">
        <v>129.40514342235409</v>
      </c>
      <c r="J162">
        <v>9.1999999999999998E-2</v>
      </c>
      <c r="K162">
        <v>1.8797428288822939</v>
      </c>
      <c r="L162">
        <v>34.79742828882295</v>
      </c>
      <c r="M162">
        <v>240</v>
      </c>
      <c r="N162">
        <v>3031.1335311572702</v>
      </c>
      <c r="O162">
        <v>0</v>
      </c>
      <c r="P162">
        <v>0</v>
      </c>
      <c r="Q162">
        <v>0</v>
      </c>
      <c r="R162">
        <v>43.3</v>
      </c>
      <c r="S162">
        <v>43.267974282888233</v>
      </c>
    </row>
    <row r="163" spans="1:19" x14ac:dyDescent="0.3">
      <c r="A163" s="23">
        <v>159</v>
      </c>
      <c r="B163">
        <v>2045</v>
      </c>
      <c r="C163" t="s">
        <v>118</v>
      </c>
      <c r="D163" t="s">
        <v>123</v>
      </c>
      <c r="E163" t="s">
        <v>105</v>
      </c>
      <c r="F163" t="s">
        <v>127</v>
      </c>
      <c r="G163">
        <v>55560.224799662588</v>
      </c>
      <c r="H163">
        <v>8.5512863770560941</v>
      </c>
      <c r="I163">
        <v>129.3897089835512</v>
      </c>
      <c r="J163">
        <v>9.1999999999999998E-2</v>
      </c>
      <c r="K163">
        <v>1.8805145508224379</v>
      </c>
      <c r="L163">
        <v>34.805145508224378</v>
      </c>
      <c r="M163">
        <v>240</v>
      </c>
      <c r="N163">
        <v>3016.1358076760862</v>
      </c>
      <c r="O163">
        <v>0</v>
      </c>
      <c r="P163">
        <v>0</v>
      </c>
      <c r="Q163">
        <v>0</v>
      </c>
      <c r="R163">
        <v>43.7</v>
      </c>
      <c r="S163">
        <v>43.679025727541116</v>
      </c>
    </row>
    <row r="164" spans="1:19" x14ac:dyDescent="0.3">
      <c r="A164" s="23">
        <v>160</v>
      </c>
      <c r="B164">
        <v>2050</v>
      </c>
      <c r="C164" t="s">
        <v>118</v>
      </c>
      <c r="D164" t="s">
        <v>123</v>
      </c>
      <c r="E164" t="s">
        <v>105</v>
      </c>
      <c r="F164" t="s">
        <v>127</v>
      </c>
      <c r="G164">
        <v>53838.419831703432</v>
      </c>
      <c r="H164">
        <v>8.5531498749147143</v>
      </c>
      <c r="I164">
        <v>129.37480100068231</v>
      </c>
      <c r="J164">
        <v>9.0999999999999998E-2</v>
      </c>
      <c r="K164">
        <v>1.881259949965886</v>
      </c>
      <c r="L164">
        <v>34.812599499658859</v>
      </c>
      <c r="M164">
        <v>240</v>
      </c>
      <c r="N164">
        <v>3002.1080282010462</v>
      </c>
      <c r="O164">
        <v>0</v>
      </c>
      <c r="P164">
        <v>0</v>
      </c>
      <c r="Q164">
        <v>0</v>
      </c>
      <c r="R164">
        <v>44.1</v>
      </c>
      <c r="S164">
        <v>44.090000000000011</v>
      </c>
    </row>
    <row r="165" spans="1:19" x14ac:dyDescent="0.3">
      <c r="A165" s="23">
        <v>161</v>
      </c>
      <c r="B165">
        <v>2025</v>
      </c>
      <c r="C165" t="s">
        <v>118</v>
      </c>
      <c r="D165" t="s">
        <v>124</v>
      </c>
      <c r="E165" t="s">
        <v>105</v>
      </c>
      <c r="F165" t="s">
        <v>128</v>
      </c>
      <c r="G165">
        <v>51181</v>
      </c>
      <c r="H165">
        <v>8.1999999999999993</v>
      </c>
      <c r="I165">
        <v>113</v>
      </c>
      <c r="J165">
        <v>0.17299999999999999</v>
      </c>
      <c r="K165">
        <v>1.8</v>
      </c>
      <c r="L165">
        <v>34</v>
      </c>
      <c r="M165">
        <v>240</v>
      </c>
      <c r="N165">
        <v>2812</v>
      </c>
      <c r="O165">
        <v>0</v>
      </c>
      <c r="P165">
        <v>0</v>
      </c>
      <c r="Q165">
        <v>0</v>
      </c>
      <c r="R165">
        <v>40.4</v>
      </c>
      <c r="S165">
        <v>40.36</v>
      </c>
    </row>
    <row r="166" spans="1:19" x14ac:dyDescent="0.3">
      <c r="A166" s="23">
        <v>162</v>
      </c>
      <c r="B166">
        <v>2030</v>
      </c>
      <c r="C166" t="s">
        <v>118</v>
      </c>
      <c r="D166" t="s">
        <v>124</v>
      </c>
      <c r="E166" t="s">
        <v>105</v>
      </c>
      <c r="F166" t="s">
        <v>128</v>
      </c>
      <c r="G166">
        <v>47727</v>
      </c>
      <c r="H166">
        <v>8.1999999999999993</v>
      </c>
      <c r="I166">
        <v>113</v>
      </c>
      <c r="J166">
        <v>0.11899999999999999</v>
      </c>
      <c r="K166">
        <v>1.8</v>
      </c>
      <c r="L166">
        <v>34</v>
      </c>
      <c r="M166">
        <v>240</v>
      </c>
      <c r="N166">
        <v>2756</v>
      </c>
      <c r="O166">
        <v>0</v>
      </c>
      <c r="P166">
        <v>0</v>
      </c>
      <c r="Q166">
        <v>0</v>
      </c>
      <c r="R166">
        <v>41.9</v>
      </c>
      <c r="S166">
        <v>41.93</v>
      </c>
    </row>
    <row r="167" spans="1:19" x14ac:dyDescent="0.3">
      <c r="A167" s="23">
        <v>163</v>
      </c>
      <c r="B167">
        <v>2035</v>
      </c>
      <c r="C167" t="s">
        <v>118</v>
      </c>
      <c r="D167" t="s">
        <v>124</v>
      </c>
      <c r="E167" t="s">
        <v>105</v>
      </c>
      <c r="F167" t="s">
        <v>128</v>
      </c>
      <c r="G167">
        <v>44375</v>
      </c>
      <c r="H167">
        <v>8.1</v>
      </c>
      <c r="I167">
        <v>113</v>
      </c>
      <c r="J167">
        <v>0.105</v>
      </c>
      <c r="K167">
        <v>1.8</v>
      </c>
      <c r="L167">
        <v>34</v>
      </c>
      <c r="M167">
        <v>240</v>
      </c>
      <c r="N167">
        <v>2731</v>
      </c>
      <c r="O167">
        <v>0</v>
      </c>
      <c r="P167">
        <v>0</v>
      </c>
      <c r="Q167">
        <v>0</v>
      </c>
      <c r="R167">
        <v>42.7</v>
      </c>
      <c r="S167">
        <v>42.71</v>
      </c>
    </row>
    <row r="168" spans="1:19" x14ac:dyDescent="0.3">
      <c r="A168" s="23">
        <v>164</v>
      </c>
      <c r="B168">
        <v>2020</v>
      </c>
      <c r="C168" t="s">
        <v>119</v>
      </c>
      <c r="D168" t="s">
        <v>122</v>
      </c>
      <c r="E168" t="s">
        <v>105</v>
      </c>
      <c r="F168" t="s">
        <v>104</v>
      </c>
      <c r="G168">
        <v>41261.587656303069</v>
      </c>
      <c r="H168">
        <v>7.9545327117231164</v>
      </c>
      <c r="I168">
        <v>111.06892463490691</v>
      </c>
      <c r="J168">
        <v>5.5041915465127003E-2</v>
      </c>
      <c r="K168">
        <v>1.199410911111797</v>
      </c>
      <c r="L168">
        <v>35.121028744326779</v>
      </c>
      <c r="M168">
        <v>158.4388897465189</v>
      </c>
      <c r="N168">
        <v>1842.5346383031281</v>
      </c>
      <c r="O168">
        <v>0</v>
      </c>
      <c r="P168">
        <v>0</v>
      </c>
      <c r="Q168">
        <v>0</v>
      </c>
      <c r="R168">
        <v>40.080728024946737</v>
      </c>
      <c r="S168">
        <v>40.07618827379666</v>
      </c>
    </row>
    <row r="169" spans="1:19" x14ac:dyDescent="0.3">
      <c r="A169" s="23">
        <v>165</v>
      </c>
      <c r="B169">
        <v>2025</v>
      </c>
      <c r="C169" t="s">
        <v>119</v>
      </c>
      <c r="D169" t="s">
        <v>122</v>
      </c>
      <c r="E169" t="s">
        <v>105</v>
      </c>
      <c r="F169" t="s">
        <v>104</v>
      </c>
      <c r="G169">
        <v>40166.059499182273</v>
      </c>
      <c r="H169">
        <v>7.9011908501120987</v>
      </c>
      <c r="I169">
        <v>110.36274085065359</v>
      </c>
      <c r="J169">
        <v>5.4060685158509203E-2</v>
      </c>
      <c r="K169">
        <v>1.2106840754259229</v>
      </c>
      <c r="L169">
        <v>35.730144375006773</v>
      </c>
      <c r="M169">
        <v>156.38600006498501</v>
      </c>
      <c r="N169">
        <v>1787.8642138439709</v>
      </c>
      <c r="O169">
        <v>0</v>
      </c>
      <c r="P169">
        <v>0</v>
      </c>
      <c r="Q169">
        <v>0</v>
      </c>
      <c r="R169">
        <v>48.405154935069163</v>
      </c>
      <c r="S169">
        <v>48.39311890088706</v>
      </c>
    </row>
    <row r="170" spans="1:19" x14ac:dyDescent="0.3">
      <c r="A170" s="23">
        <v>166</v>
      </c>
      <c r="B170">
        <v>2030</v>
      </c>
      <c r="C170" t="s">
        <v>119</v>
      </c>
      <c r="D170" t="s">
        <v>122</v>
      </c>
      <c r="E170" t="s">
        <v>105</v>
      </c>
      <c r="F170" t="s">
        <v>104</v>
      </c>
      <c r="G170">
        <v>41000.727974748712</v>
      </c>
      <c r="H170">
        <v>7.6843031842618306</v>
      </c>
      <c r="I170">
        <v>110.9550422402079</v>
      </c>
      <c r="J170">
        <v>5.8564643131429901E-2</v>
      </c>
      <c r="K170">
        <v>1.288375292221219</v>
      </c>
      <c r="L170">
        <v>35.832701769784528</v>
      </c>
      <c r="M170">
        <v>166.1219691279359</v>
      </c>
      <c r="N170">
        <v>1805.216475791002</v>
      </c>
      <c r="O170">
        <v>0</v>
      </c>
      <c r="P170">
        <v>0</v>
      </c>
      <c r="Q170">
        <v>0</v>
      </c>
      <c r="R170">
        <v>47.661106938196788</v>
      </c>
      <c r="S170">
        <v>47.662302407818451</v>
      </c>
    </row>
    <row r="171" spans="1:19" x14ac:dyDescent="0.3">
      <c r="A171" s="23">
        <v>167</v>
      </c>
      <c r="B171">
        <v>2035</v>
      </c>
      <c r="C171" t="s">
        <v>119</v>
      </c>
      <c r="D171" t="s">
        <v>122</v>
      </c>
      <c r="E171" t="s">
        <v>105</v>
      </c>
      <c r="F171" t="s">
        <v>104</v>
      </c>
      <c r="G171">
        <v>39763.929444660047</v>
      </c>
      <c r="H171">
        <v>7.7541403521151597</v>
      </c>
      <c r="I171">
        <v>109.5208164273366</v>
      </c>
      <c r="J171">
        <v>5.8716270331298698E-2</v>
      </c>
      <c r="K171">
        <v>1.3382087287866491</v>
      </c>
      <c r="L171">
        <v>32.558885791906292</v>
      </c>
      <c r="M171">
        <v>159.56034999823589</v>
      </c>
      <c r="N171">
        <v>1772.418498394665</v>
      </c>
      <c r="O171">
        <v>0</v>
      </c>
      <c r="P171">
        <v>0</v>
      </c>
      <c r="Q171">
        <v>0</v>
      </c>
      <c r="R171">
        <v>50.533495042867727</v>
      </c>
      <c r="S171">
        <v>50.53575036164132</v>
      </c>
    </row>
    <row r="172" spans="1:19" x14ac:dyDescent="0.3">
      <c r="A172" s="23">
        <v>168</v>
      </c>
      <c r="B172">
        <v>2040</v>
      </c>
      <c r="C172" t="s">
        <v>119</v>
      </c>
      <c r="D172" t="s">
        <v>122</v>
      </c>
      <c r="E172" t="s">
        <v>105</v>
      </c>
      <c r="F172" t="s">
        <v>104</v>
      </c>
      <c r="G172">
        <v>40392.010153977528</v>
      </c>
      <c r="H172">
        <v>7.7525138099431574</v>
      </c>
      <c r="I172">
        <v>109.1031809569557</v>
      </c>
      <c r="J172">
        <v>6.0172964534464801E-2</v>
      </c>
      <c r="K172">
        <v>1.2983561497611611</v>
      </c>
      <c r="L172">
        <v>32.426386998639018</v>
      </c>
      <c r="M172">
        <v>162.00653804072269</v>
      </c>
      <c r="N172">
        <v>1783.199610386145</v>
      </c>
      <c r="O172">
        <v>0</v>
      </c>
      <c r="P172">
        <v>0</v>
      </c>
      <c r="Q172">
        <v>0</v>
      </c>
      <c r="R172">
        <v>50.863169482027061</v>
      </c>
      <c r="S172">
        <v>50.862019187148078</v>
      </c>
    </row>
    <row r="173" spans="1:19" x14ac:dyDescent="0.3">
      <c r="A173" s="23">
        <v>169</v>
      </c>
      <c r="B173">
        <v>2045</v>
      </c>
      <c r="C173" t="s">
        <v>119</v>
      </c>
      <c r="D173" t="s">
        <v>122</v>
      </c>
      <c r="E173" t="s">
        <v>105</v>
      </c>
      <c r="F173" t="s">
        <v>104</v>
      </c>
      <c r="G173">
        <v>38772.85</v>
      </c>
      <c r="H173">
        <v>7.8134421743889098</v>
      </c>
      <c r="I173">
        <v>108.198686610726</v>
      </c>
      <c r="J173">
        <v>6.04157971543232E-2</v>
      </c>
      <c r="K173">
        <v>1.278730390368479</v>
      </c>
      <c r="L173">
        <v>31.90417730755199</v>
      </c>
      <c r="M173">
        <v>158.3058190441445</v>
      </c>
      <c r="N173">
        <v>1764.2568588106531</v>
      </c>
      <c r="O173">
        <v>0</v>
      </c>
      <c r="P173">
        <v>0</v>
      </c>
      <c r="Q173">
        <v>0</v>
      </c>
      <c r="R173">
        <v>52.128626413717619</v>
      </c>
      <c r="S173">
        <v>52.120627690623863</v>
      </c>
    </row>
    <row r="174" spans="1:19" x14ac:dyDescent="0.3">
      <c r="A174" s="23">
        <v>170</v>
      </c>
      <c r="B174">
        <v>2050</v>
      </c>
      <c r="C174" t="s">
        <v>119</v>
      </c>
      <c r="D174" t="s">
        <v>122</v>
      </c>
      <c r="E174" t="s">
        <v>105</v>
      </c>
      <c r="F174" t="s">
        <v>104</v>
      </c>
      <c r="G174">
        <v>38033.478008298764</v>
      </c>
      <c r="H174">
        <v>7.8409199762892721</v>
      </c>
      <c r="I174">
        <v>108.3991227030231</v>
      </c>
      <c r="J174">
        <v>5.9893017190278598E-2</v>
      </c>
      <c r="K174">
        <v>1.240505038529935</v>
      </c>
      <c r="L174">
        <v>31.79144042679312</v>
      </c>
      <c r="M174">
        <v>157.92576170717251</v>
      </c>
      <c r="N174">
        <v>1758.5004386484879</v>
      </c>
      <c r="O174">
        <v>0</v>
      </c>
      <c r="P174">
        <v>0</v>
      </c>
      <c r="Q174">
        <v>0</v>
      </c>
      <c r="R174">
        <v>53.097531713100167</v>
      </c>
      <c r="S174">
        <v>53.094494131594537</v>
      </c>
    </row>
    <row r="175" spans="1:19" x14ac:dyDescent="0.3">
      <c r="A175" s="23">
        <v>171</v>
      </c>
      <c r="B175">
        <v>2020</v>
      </c>
      <c r="C175" t="s">
        <v>119</v>
      </c>
      <c r="D175" t="s">
        <v>123</v>
      </c>
      <c r="E175" t="s">
        <v>105</v>
      </c>
      <c r="F175" t="s">
        <v>127</v>
      </c>
      <c r="G175">
        <v>48954.110778854221</v>
      </c>
      <c r="H175">
        <v>8.0112365550385238</v>
      </c>
      <c r="I175">
        <v>174.24026241513471</v>
      </c>
      <c r="J175">
        <v>6.1781493630330302E-2</v>
      </c>
      <c r="K175">
        <v>1.510084674651003</v>
      </c>
      <c r="L175">
        <v>44.329178427034861</v>
      </c>
      <c r="M175">
        <v>169.03597528415591</v>
      </c>
      <c r="N175">
        <v>2277.2318712335041</v>
      </c>
      <c r="O175">
        <v>0</v>
      </c>
      <c r="P175">
        <v>0</v>
      </c>
      <c r="Q175">
        <v>0</v>
      </c>
      <c r="R175">
        <v>35.485466473415208</v>
      </c>
      <c r="S175">
        <v>35.471172171790371</v>
      </c>
    </row>
    <row r="176" spans="1:19" x14ac:dyDescent="0.3">
      <c r="A176" s="23">
        <v>172</v>
      </c>
      <c r="B176">
        <v>2025</v>
      </c>
      <c r="C176" t="s">
        <v>119</v>
      </c>
      <c r="D176" t="s">
        <v>123</v>
      </c>
      <c r="E176" t="s">
        <v>105</v>
      </c>
      <c r="F176" t="s">
        <v>127</v>
      </c>
      <c r="G176">
        <v>47794.010620186462</v>
      </c>
      <c r="H176">
        <v>7.8642332117281439</v>
      </c>
      <c r="I176">
        <v>174.16703148223209</v>
      </c>
      <c r="J176">
        <v>6.1160410755303297E-2</v>
      </c>
      <c r="K176">
        <v>1.5149452776651799</v>
      </c>
      <c r="L176">
        <v>44.146426158627207</v>
      </c>
      <c r="M176">
        <v>171.76292392919879</v>
      </c>
      <c r="N176">
        <v>2238.9793271179569</v>
      </c>
      <c r="O176">
        <v>0</v>
      </c>
      <c r="P176">
        <v>0</v>
      </c>
      <c r="Q176">
        <v>0</v>
      </c>
      <c r="R176">
        <v>42.488983921091737</v>
      </c>
      <c r="S176">
        <v>42.474798000270233</v>
      </c>
    </row>
    <row r="177" spans="1:19" x14ac:dyDescent="0.3">
      <c r="A177" s="23">
        <v>173</v>
      </c>
      <c r="B177">
        <v>2030</v>
      </c>
      <c r="C177" t="s">
        <v>119</v>
      </c>
      <c r="D177" t="s">
        <v>123</v>
      </c>
      <c r="E177" t="s">
        <v>105</v>
      </c>
      <c r="F177" t="s">
        <v>127</v>
      </c>
      <c r="G177">
        <v>47601.153938979507</v>
      </c>
      <c r="H177">
        <v>7.861973813881459</v>
      </c>
      <c r="I177">
        <v>174.0744956859275</v>
      </c>
      <c r="J177">
        <v>6.4996420023732404E-2</v>
      </c>
      <c r="K177">
        <v>1.517555962269463</v>
      </c>
      <c r="L177">
        <v>44.043120613020648</v>
      </c>
      <c r="M177">
        <v>172.1745338991573</v>
      </c>
      <c r="N177">
        <v>2224.4880432815112</v>
      </c>
      <c r="O177">
        <v>0</v>
      </c>
      <c r="P177">
        <v>0</v>
      </c>
      <c r="Q177">
        <v>0</v>
      </c>
      <c r="R177">
        <v>42.543092455903952</v>
      </c>
      <c r="S177">
        <v>42.547376561211557</v>
      </c>
    </row>
    <row r="178" spans="1:19" x14ac:dyDescent="0.3">
      <c r="A178" s="23">
        <v>174</v>
      </c>
      <c r="B178">
        <v>2035</v>
      </c>
      <c r="C178" t="s">
        <v>119</v>
      </c>
      <c r="D178" t="s">
        <v>123</v>
      </c>
      <c r="E178" t="s">
        <v>105</v>
      </c>
      <c r="F178" t="s">
        <v>127</v>
      </c>
      <c r="G178">
        <v>45779.832936857289</v>
      </c>
      <c r="H178">
        <v>7.9935602300185433</v>
      </c>
      <c r="I178">
        <v>166.15884016708191</v>
      </c>
      <c r="J178">
        <v>7.0346114222563497E-2</v>
      </c>
      <c r="K178">
        <v>1.555371157772492</v>
      </c>
      <c r="L178">
        <v>41.627287541910952</v>
      </c>
      <c r="M178">
        <v>180.7277427088992</v>
      </c>
      <c r="N178">
        <v>2339.373555359919</v>
      </c>
      <c r="O178">
        <v>0</v>
      </c>
      <c r="P178">
        <v>0</v>
      </c>
      <c r="Q178">
        <v>0</v>
      </c>
      <c r="R178">
        <v>42.398625133459461</v>
      </c>
      <c r="S178">
        <v>42.402165133834082</v>
      </c>
    </row>
    <row r="179" spans="1:19" x14ac:dyDescent="0.3">
      <c r="A179" s="23">
        <v>175</v>
      </c>
      <c r="B179">
        <v>2040</v>
      </c>
      <c r="C179" t="s">
        <v>119</v>
      </c>
      <c r="D179" t="s">
        <v>123</v>
      </c>
      <c r="E179" t="s">
        <v>105</v>
      </c>
      <c r="F179" t="s">
        <v>127</v>
      </c>
      <c r="G179">
        <v>45644.161022159919</v>
      </c>
      <c r="H179">
        <v>7.9678939472195571</v>
      </c>
      <c r="I179">
        <v>166.0716200595194</v>
      </c>
      <c r="J179">
        <v>7.1393147888536304E-2</v>
      </c>
      <c r="K179">
        <v>1.556169605745346</v>
      </c>
      <c r="L179">
        <v>41.588701148577201</v>
      </c>
      <c r="M179">
        <v>180.83764972084899</v>
      </c>
      <c r="N179">
        <v>2338.2974741139719</v>
      </c>
      <c r="O179">
        <v>0</v>
      </c>
      <c r="P179">
        <v>0</v>
      </c>
      <c r="Q179">
        <v>0</v>
      </c>
      <c r="R179">
        <v>43.045852086868827</v>
      </c>
      <c r="S179">
        <v>43.046547381883457</v>
      </c>
    </row>
    <row r="180" spans="1:19" x14ac:dyDescent="0.3">
      <c r="A180" s="23">
        <v>176</v>
      </c>
      <c r="B180">
        <v>2045</v>
      </c>
      <c r="C180" t="s">
        <v>119</v>
      </c>
      <c r="D180" t="s">
        <v>123</v>
      </c>
      <c r="E180" t="s">
        <v>105</v>
      </c>
      <c r="F180" t="s">
        <v>127</v>
      </c>
      <c r="G180">
        <v>44498.089845626069</v>
      </c>
      <c r="H180">
        <v>7.9322229845626069</v>
      </c>
      <c r="I180">
        <v>167.6710806174957</v>
      </c>
      <c r="J180">
        <v>7.2988096054888499E-2</v>
      </c>
      <c r="K180">
        <v>1.5502847341337911</v>
      </c>
      <c r="L180">
        <v>42.035677530017153</v>
      </c>
      <c r="M180">
        <v>184.8400686106346</v>
      </c>
      <c r="N180">
        <v>2367.92102915952</v>
      </c>
      <c r="O180">
        <v>0</v>
      </c>
      <c r="P180">
        <v>0</v>
      </c>
      <c r="Q180">
        <v>0</v>
      </c>
      <c r="R180">
        <v>43.45200343053174</v>
      </c>
      <c r="S180">
        <v>43.439282675814752</v>
      </c>
    </row>
    <row r="181" spans="1:19" x14ac:dyDescent="0.3">
      <c r="A181" s="23">
        <v>177</v>
      </c>
      <c r="B181">
        <v>2050</v>
      </c>
      <c r="C181" t="s">
        <v>119</v>
      </c>
      <c r="D181" t="s">
        <v>123</v>
      </c>
      <c r="E181" t="s">
        <v>105</v>
      </c>
      <c r="F181" t="s">
        <v>127</v>
      </c>
      <c r="G181">
        <v>44417.296821094133</v>
      </c>
      <c r="H181">
        <v>7.9331402989978637</v>
      </c>
      <c r="I181">
        <v>167.54887465089541</v>
      </c>
      <c r="J181">
        <v>7.2664572038771094E-2</v>
      </c>
      <c r="K181">
        <v>1.551047313947757</v>
      </c>
      <c r="L181">
        <v>41.989855429604077</v>
      </c>
      <c r="M181">
        <v>185.01199277148021</v>
      </c>
      <c r="N181">
        <v>2368.483941186134</v>
      </c>
      <c r="O181">
        <v>0</v>
      </c>
      <c r="P181">
        <v>0</v>
      </c>
      <c r="Q181">
        <v>0</v>
      </c>
      <c r="R181">
        <v>44.052164448825373</v>
      </c>
      <c r="S181">
        <v>44.062839658288162</v>
      </c>
    </row>
    <row r="182" spans="1:19" x14ac:dyDescent="0.3">
      <c r="A182" s="23">
        <v>178</v>
      </c>
      <c r="B182">
        <v>2020</v>
      </c>
      <c r="C182" t="s">
        <v>120</v>
      </c>
      <c r="D182" t="s">
        <v>122</v>
      </c>
      <c r="E182" t="s">
        <v>105</v>
      </c>
      <c r="F182" t="s">
        <v>104</v>
      </c>
      <c r="G182">
        <v>39090.002563259943</v>
      </c>
      <c r="H182">
        <v>7.8875418994413407</v>
      </c>
      <c r="I182">
        <v>106.6862635557016</v>
      </c>
      <c r="J182">
        <v>4.5266874794610501E-2</v>
      </c>
      <c r="K182">
        <v>15.78341110745974</v>
      </c>
      <c r="L182">
        <v>104.38281301347359</v>
      </c>
      <c r="M182">
        <v>71.163095629313176</v>
      </c>
      <c r="N182">
        <v>1862.7103516266841</v>
      </c>
      <c r="O182">
        <v>39.287906671048297</v>
      </c>
      <c r="P182">
        <v>0.32774140650673678</v>
      </c>
      <c r="Q182">
        <v>0.63578639500492928</v>
      </c>
      <c r="R182">
        <f t="shared" ref="R182:R195" si="3">(1/P182*33.71)*Q182+(1-Q182)*S182</f>
        <v>79.955959701712715</v>
      </c>
      <c r="S182">
        <v>39.981604337824521</v>
      </c>
    </row>
    <row r="183" spans="1:19" x14ac:dyDescent="0.3">
      <c r="A183" s="23">
        <v>179</v>
      </c>
      <c r="B183">
        <v>2025</v>
      </c>
      <c r="C183" t="s">
        <v>120</v>
      </c>
      <c r="D183" t="s">
        <v>122</v>
      </c>
      <c r="E183" t="s">
        <v>105</v>
      </c>
      <c r="F183" t="s">
        <v>104</v>
      </c>
      <c r="G183">
        <v>33414.598519223262</v>
      </c>
      <c r="H183">
        <v>7.6376561280249806</v>
      </c>
      <c r="I183">
        <v>112.1206210967994</v>
      </c>
      <c r="J183">
        <v>4.7145272248243497E-2</v>
      </c>
      <c r="K183">
        <v>17.4325343969555</v>
      </c>
      <c r="L183">
        <v>109.48990046838411</v>
      </c>
      <c r="M183">
        <v>73.666886221701802</v>
      </c>
      <c r="N183">
        <v>1822.2241534933651</v>
      </c>
      <c r="O183">
        <v>43.157359972677597</v>
      </c>
      <c r="P183">
        <v>0.33772043325526929</v>
      </c>
      <c r="Q183">
        <v>0.65579771662763475</v>
      </c>
      <c r="R183">
        <f t="shared" si="3"/>
        <v>81.506957395126022</v>
      </c>
      <c r="S183">
        <v>46.622769442818111</v>
      </c>
    </row>
    <row r="184" spans="1:19" x14ac:dyDescent="0.3">
      <c r="A184" s="23">
        <v>180</v>
      </c>
      <c r="B184">
        <v>2030</v>
      </c>
      <c r="C184" t="s">
        <v>120</v>
      </c>
      <c r="D184" t="s">
        <v>122</v>
      </c>
      <c r="E184" t="s">
        <v>105</v>
      </c>
      <c r="F184" t="s">
        <v>104</v>
      </c>
      <c r="G184">
        <v>47216.073484248853</v>
      </c>
      <c r="H184">
        <v>6.705271489631154</v>
      </c>
      <c r="I184">
        <v>105.7779642235238</v>
      </c>
      <c r="J184">
        <v>5.2936710463827703E-2</v>
      </c>
      <c r="K184">
        <v>21.700164635111602</v>
      </c>
      <c r="L184">
        <v>122.45670413170809</v>
      </c>
      <c r="M184">
        <v>78.953617223365526</v>
      </c>
      <c r="N184">
        <v>1857.8618331486459</v>
      </c>
      <c r="O184">
        <v>60.355390216875101</v>
      </c>
      <c r="P184">
        <v>0.36371154028811142</v>
      </c>
      <c r="Q184">
        <v>0.6925410796264051</v>
      </c>
      <c r="R184">
        <f t="shared" si="3"/>
        <v>77.049031096818354</v>
      </c>
      <c r="S184">
        <v>41.833268006965334</v>
      </c>
    </row>
    <row r="185" spans="1:19" x14ac:dyDescent="0.3">
      <c r="A185" s="23">
        <v>181</v>
      </c>
      <c r="B185">
        <v>2035</v>
      </c>
      <c r="C185" t="s">
        <v>120</v>
      </c>
      <c r="D185" t="s">
        <v>122</v>
      </c>
      <c r="E185" t="s">
        <v>105</v>
      </c>
      <c r="F185" t="s">
        <v>104</v>
      </c>
      <c r="G185">
        <v>49182.629207145103</v>
      </c>
      <c r="H185">
        <v>6.2912566593544348</v>
      </c>
      <c r="I185">
        <v>104.71181447822001</v>
      </c>
      <c r="J185">
        <v>5.4218740206831699E-2</v>
      </c>
      <c r="K185">
        <v>25.376277029144472</v>
      </c>
      <c r="L185">
        <v>133.32591664055161</v>
      </c>
      <c r="M185">
        <v>84.295832027577561</v>
      </c>
      <c r="N185">
        <v>1925.6574114697589</v>
      </c>
      <c r="O185">
        <v>76.509119398307746</v>
      </c>
      <c r="P185">
        <v>0.36397737386399248</v>
      </c>
      <c r="Q185">
        <v>0.74870698840488881</v>
      </c>
      <c r="R185">
        <f t="shared" si="3"/>
        <v>79.331074553260066</v>
      </c>
      <c r="S185">
        <v>39.750776559072392</v>
      </c>
    </row>
    <row r="186" spans="1:19" x14ac:dyDescent="0.3">
      <c r="A186" s="23">
        <v>182</v>
      </c>
      <c r="B186">
        <v>2040</v>
      </c>
      <c r="C186" t="s">
        <v>120</v>
      </c>
      <c r="D186" t="s">
        <v>122</v>
      </c>
      <c r="E186" t="s">
        <v>105</v>
      </c>
      <c r="F186" t="s">
        <v>104</v>
      </c>
      <c r="G186">
        <v>37697.479584677982</v>
      </c>
      <c r="H186">
        <v>6.2808053879612746</v>
      </c>
      <c r="I186">
        <v>97.546022169215661</v>
      </c>
      <c r="J186">
        <v>5.3570646835975802E-2</v>
      </c>
      <c r="K186">
        <v>25.972688368177359</v>
      </c>
      <c r="L186">
        <v>135.01445208362571</v>
      </c>
      <c r="M186">
        <v>80.269398063701416</v>
      </c>
      <c r="N186">
        <v>1762.7313736495021</v>
      </c>
      <c r="O186">
        <v>81.051213694401568</v>
      </c>
      <c r="P186">
        <v>0.35477241476076887</v>
      </c>
      <c r="Q186">
        <v>0.76700154342640658</v>
      </c>
      <c r="R186">
        <f t="shared" si="3"/>
        <v>82.07309284894724</v>
      </c>
      <c r="S186">
        <v>39.457912866563767</v>
      </c>
    </row>
    <row r="187" spans="1:19" x14ac:dyDescent="0.3">
      <c r="A187" s="23">
        <v>183</v>
      </c>
      <c r="B187">
        <v>2045</v>
      </c>
      <c r="C187" t="s">
        <v>120</v>
      </c>
      <c r="D187" t="s">
        <v>122</v>
      </c>
      <c r="E187" t="s">
        <v>105</v>
      </c>
      <c r="F187" t="s">
        <v>104</v>
      </c>
      <c r="G187">
        <v>35524.067373281563</v>
      </c>
      <c r="H187">
        <v>6.4979116381572046</v>
      </c>
      <c r="I187">
        <v>97.884353027599957</v>
      </c>
      <c r="J187">
        <v>5.3479903452618299E-2</v>
      </c>
      <c r="K187">
        <v>26.346122363311991</v>
      </c>
      <c r="L187">
        <v>135.91069367194879</v>
      </c>
      <c r="M187">
        <v>75.710777626193718</v>
      </c>
      <c r="N187">
        <v>1738.1163815720431</v>
      </c>
      <c r="O187">
        <v>82.866197922132443</v>
      </c>
      <c r="P187">
        <v>0.35136866407807738</v>
      </c>
      <c r="Q187">
        <v>0.77536152796725788</v>
      </c>
      <c r="R187">
        <f t="shared" si="3"/>
        <v>83.237402965921717</v>
      </c>
      <c r="S187">
        <v>39.396195823276322</v>
      </c>
    </row>
    <row r="188" spans="1:19" x14ac:dyDescent="0.3">
      <c r="A188" s="23">
        <v>184</v>
      </c>
      <c r="B188">
        <v>2020</v>
      </c>
      <c r="C188" t="s">
        <v>120</v>
      </c>
      <c r="D188" t="s">
        <v>123</v>
      </c>
      <c r="E188" t="s">
        <v>105</v>
      </c>
      <c r="F188" t="s">
        <v>127</v>
      </c>
      <c r="G188">
        <v>96147.718579234977</v>
      </c>
      <c r="H188">
        <v>7.8961748633879782</v>
      </c>
      <c r="I188">
        <v>145.88524590163931</v>
      </c>
      <c r="J188">
        <v>6.5989071038251301E-2</v>
      </c>
      <c r="K188">
        <v>17.282240437158471</v>
      </c>
      <c r="L188">
        <v>108.8934426229508</v>
      </c>
      <c r="M188">
        <v>79.453551912568301</v>
      </c>
      <c r="N188">
        <v>2640.1393442622962</v>
      </c>
      <c r="O188">
        <v>27.96994535519126</v>
      </c>
      <c r="P188">
        <v>0.49585519125683059</v>
      </c>
      <c r="Q188">
        <v>0.53972677595628415</v>
      </c>
      <c r="R188">
        <f t="shared" si="3"/>
        <v>50.664001791669918</v>
      </c>
      <c r="S188">
        <v>30.35469945355192</v>
      </c>
    </row>
    <row r="189" spans="1:19" x14ac:dyDescent="0.3">
      <c r="A189" s="23">
        <v>185</v>
      </c>
      <c r="B189">
        <v>2025</v>
      </c>
      <c r="C189" t="s">
        <v>120</v>
      </c>
      <c r="D189" t="s">
        <v>123</v>
      </c>
      <c r="E189" t="s">
        <v>105</v>
      </c>
      <c r="F189" t="s">
        <v>127</v>
      </c>
      <c r="G189">
        <v>88039.518020769698</v>
      </c>
      <c r="H189">
        <v>7.9871716554673187</v>
      </c>
      <c r="I189">
        <v>144.12828344532679</v>
      </c>
      <c r="J189">
        <v>6.8807574832009694E-2</v>
      </c>
      <c r="K189">
        <v>17.3</v>
      </c>
      <c r="L189">
        <v>109</v>
      </c>
      <c r="M189">
        <v>80</v>
      </c>
      <c r="N189">
        <v>2638.9181429444102</v>
      </c>
      <c r="O189">
        <v>28.064141722663411</v>
      </c>
      <c r="P189">
        <v>0.50612095296273674</v>
      </c>
      <c r="Q189">
        <v>0.53064141722663416</v>
      </c>
      <c r="R189">
        <f t="shared" si="3"/>
        <v>51.929044393060181</v>
      </c>
      <c r="S189">
        <v>35.337306047648127</v>
      </c>
    </row>
    <row r="190" spans="1:19" x14ac:dyDescent="0.3">
      <c r="A190" s="23">
        <v>186</v>
      </c>
      <c r="B190">
        <v>2030</v>
      </c>
      <c r="C190" t="s">
        <v>120</v>
      </c>
      <c r="D190" t="s">
        <v>123</v>
      </c>
      <c r="E190" t="s">
        <v>105</v>
      </c>
      <c r="F190" t="s">
        <v>127</v>
      </c>
      <c r="G190">
        <v>42477.232959303299</v>
      </c>
      <c r="H190">
        <v>7.216429408809244</v>
      </c>
      <c r="I190">
        <v>177.34282364763021</v>
      </c>
      <c r="J190">
        <v>6.2219058784123198E-2</v>
      </c>
      <c r="K190">
        <v>17.3</v>
      </c>
      <c r="L190">
        <v>109</v>
      </c>
      <c r="M190">
        <v>78.036509797353872</v>
      </c>
      <c r="N190">
        <v>2226.324233796684</v>
      </c>
      <c r="O190">
        <v>32.890470607938369</v>
      </c>
      <c r="P190">
        <v>0.4238072349690169</v>
      </c>
      <c r="Q190">
        <v>0.59853960810584494</v>
      </c>
      <c r="R190">
        <f t="shared" si="3"/>
        <v>62.925930137275692</v>
      </c>
      <c r="S190">
        <v>38.15460726846424</v>
      </c>
    </row>
    <row r="191" spans="1:19" x14ac:dyDescent="0.3">
      <c r="A191" s="23">
        <v>187</v>
      </c>
      <c r="B191">
        <v>2035</v>
      </c>
      <c r="C191" t="s">
        <v>120</v>
      </c>
      <c r="D191" t="s">
        <v>123</v>
      </c>
      <c r="E191" t="s">
        <v>105</v>
      </c>
      <c r="F191" t="s">
        <v>127</v>
      </c>
      <c r="G191">
        <v>42317.118220044169</v>
      </c>
      <c r="H191">
        <v>7.2035363160601378</v>
      </c>
      <c r="I191">
        <v>160.68536164806241</v>
      </c>
      <c r="J191">
        <v>6.6712859606134794E-2</v>
      </c>
      <c r="K191">
        <v>21.49089754061168</v>
      </c>
      <c r="L191">
        <v>121.352119067066</v>
      </c>
      <c r="M191">
        <v>78.912908007381191</v>
      </c>
      <c r="N191">
        <v>2440.3764406933478</v>
      </c>
      <c r="O191">
        <v>45.803823698460242</v>
      </c>
      <c r="P191">
        <v>0.4498665033124602</v>
      </c>
      <c r="Q191">
        <v>0.63847868832622434</v>
      </c>
      <c r="R191">
        <f t="shared" si="3"/>
        <v>61.312056943003462</v>
      </c>
      <c r="S191">
        <v>37.255662038297487</v>
      </c>
    </row>
    <row r="192" spans="1:19" x14ac:dyDescent="0.3">
      <c r="A192" s="23">
        <v>188</v>
      </c>
      <c r="B192">
        <v>2040</v>
      </c>
      <c r="C192" t="s">
        <v>120</v>
      </c>
      <c r="D192" t="s">
        <v>123</v>
      </c>
      <c r="E192" t="s">
        <v>105</v>
      </c>
      <c r="F192" t="s">
        <v>127</v>
      </c>
      <c r="G192">
        <v>41255.364414199299</v>
      </c>
      <c r="H192">
        <v>7.1899156319643422</v>
      </c>
      <c r="I192">
        <v>160.91602992677491</v>
      </c>
      <c r="J192">
        <v>6.6596625278573698E-2</v>
      </c>
      <c r="K192">
        <v>21.57099251830628</v>
      </c>
      <c r="L192">
        <v>121.588188475008</v>
      </c>
      <c r="M192">
        <v>78.899156319643424</v>
      </c>
      <c r="N192">
        <v>2430.5789557465769</v>
      </c>
      <c r="O192">
        <v>46.138610315186249</v>
      </c>
      <c r="P192">
        <v>0.44832342406876791</v>
      </c>
      <c r="Q192">
        <v>0.6404620343839541</v>
      </c>
      <c r="R192">
        <f t="shared" si="3"/>
        <v>61.77671685793787</v>
      </c>
      <c r="S192">
        <v>37.880767271569567</v>
      </c>
    </row>
    <row r="193" spans="1:19" x14ac:dyDescent="0.3">
      <c r="A193" s="23">
        <v>189</v>
      </c>
      <c r="B193">
        <v>2045</v>
      </c>
      <c r="C193" t="s">
        <v>120</v>
      </c>
      <c r="D193" t="s">
        <v>123</v>
      </c>
      <c r="E193" t="s">
        <v>105</v>
      </c>
      <c r="F193" t="s">
        <v>127</v>
      </c>
      <c r="G193">
        <v>41029.360783939723</v>
      </c>
      <c r="H193">
        <v>7.1900672357064517</v>
      </c>
      <c r="I193">
        <v>160.88722521577421</v>
      </c>
      <c r="J193">
        <v>6.6602689428258005E-2</v>
      </c>
      <c r="K193">
        <v>21.578193696056459</v>
      </c>
      <c r="L193">
        <v>121.6094129989032</v>
      </c>
      <c r="M193">
        <v>78.900672357064522</v>
      </c>
      <c r="N193">
        <v>2425.777502265033</v>
      </c>
      <c r="O193">
        <v>46.159076820370991</v>
      </c>
      <c r="P193">
        <v>0.44837117924753239</v>
      </c>
      <c r="Q193">
        <v>0.64053025606790326</v>
      </c>
      <c r="R193">
        <f t="shared" si="3"/>
        <v>61.988907461788713</v>
      </c>
      <c r="S193">
        <v>38.478244242048547</v>
      </c>
    </row>
    <row r="194" spans="1:19" x14ac:dyDescent="0.3">
      <c r="A194" s="23">
        <v>190</v>
      </c>
      <c r="B194">
        <v>2050</v>
      </c>
      <c r="C194" t="s">
        <v>120</v>
      </c>
      <c r="D194" t="s">
        <v>123</v>
      </c>
      <c r="E194" t="s">
        <v>105</v>
      </c>
      <c r="F194" t="s">
        <v>127</v>
      </c>
      <c r="G194">
        <v>40802.799385875129</v>
      </c>
      <c r="H194">
        <v>7.1451040600477649</v>
      </c>
      <c r="I194">
        <v>160.8604571818492</v>
      </c>
      <c r="J194">
        <v>6.56083248038212E-2</v>
      </c>
      <c r="K194">
        <v>21.584885704537701</v>
      </c>
      <c r="L194">
        <v>121.6291368133743</v>
      </c>
      <c r="M194">
        <v>78.902081200955308</v>
      </c>
      <c r="N194">
        <v>2421.5025588536341</v>
      </c>
      <c r="O194">
        <v>46.178096212896619</v>
      </c>
      <c r="P194">
        <v>0.44741555783009213</v>
      </c>
      <c r="Q194">
        <v>0.64059365404298874</v>
      </c>
      <c r="R194">
        <f t="shared" si="3"/>
        <v>62.310510552931035</v>
      </c>
      <c r="S194">
        <v>39.080371886728081</v>
      </c>
    </row>
    <row r="195" spans="1:19" x14ac:dyDescent="0.3">
      <c r="A195" s="23">
        <v>191</v>
      </c>
      <c r="B195">
        <v>2020</v>
      </c>
      <c r="C195" t="s">
        <v>120</v>
      </c>
      <c r="D195" t="s">
        <v>124</v>
      </c>
      <c r="E195" t="s">
        <v>105</v>
      </c>
      <c r="F195" t="s">
        <v>128</v>
      </c>
      <c r="G195">
        <v>38500</v>
      </c>
      <c r="H195">
        <v>7.8</v>
      </c>
      <c r="I195">
        <v>126</v>
      </c>
      <c r="J195">
        <v>6.4000000000000001E-2</v>
      </c>
      <c r="K195">
        <v>17.3</v>
      </c>
      <c r="L195">
        <v>109</v>
      </c>
      <c r="M195">
        <v>79</v>
      </c>
      <c r="N195">
        <v>2596</v>
      </c>
      <c r="O195">
        <v>30</v>
      </c>
      <c r="P195">
        <v>0.47599999999999998</v>
      </c>
      <c r="Q195">
        <v>0.56000000000000005</v>
      </c>
      <c r="R195">
        <f t="shared" si="3"/>
        <v>52.942423529411769</v>
      </c>
      <c r="S195">
        <v>30.19</v>
      </c>
    </row>
  </sheetData>
  <mergeCells count="1">
    <mergeCell ref="C2:S2"/>
  </mergeCells>
  <conditionalFormatting sqref="C2">
    <cfRule type="notContainsErrors" dxfId="6" priority="1">
      <formula>NOT(ISERROR(C2))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EAA3A-05D6-43AB-A6E1-343EF9737ED2}">
  <dimension ref="A3:H22"/>
  <sheetViews>
    <sheetView workbookViewId="0">
      <selection activeCell="R5" sqref="R5"/>
    </sheetView>
  </sheetViews>
  <sheetFormatPr defaultRowHeight="14.4" x14ac:dyDescent="0.3"/>
  <cols>
    <col min="1" max="1" width="12.5546875" bestFit="1" customWidth="1"/>
    <col min="2" max="2" width="15.5546875" bestFit="1" customWidth="1"/>
    <col min="3" max="3" width="7" bestFit="1" customWidth="1"/>
    <col min="4" max="4" width="12.33203125" bestFit="1" customWidth="1"/>
    <col min="5" max="6" width="8" bestFit="1" customWidth="1"/>
    <col min="7" max="7" width="9" bestFit="1" customWidth="1"/>
    <col min="8" max="8" width="10.6640625" bestFit="1" customWidth="1"/>
  </cols>
  <sheetData>
    <row r="3" spans="1:8" x14ac:dyDescent="0.3">
      <c r="A3" t="s">
        <v>129</v>
      </c>
      <c r="B3" t="s">
        <v>130</v>
      </c>
    </row>
    <row r="4" spans="1:8" x14ac:dyDescent="0.3">
      <c r="A4" t="s">
        <v>131</v>
      </c>
      <c r="B4" t="s">
        <v>117</v>
      </c>
      <c r="C4" t="s">
        <v>121</v>
      </c>
      <c r="D4" t="s">
        <v>103</v>
      </c>
      <c r="E4" t="s">
        <v>118</v>
      </c>
      <c r="F4" t="s">
        <v>119</v>
      </c>
      <c r="G4" t="s">
        <v>120</v>
      </c>
      <c r="H4" t="s">
        <v>132</v>
      </c>
    </row>
    <row r="5" spans="1:8" x14ac:dyDescent="0.3">
      <c r="A5" s="25">
        <v>2020</v>
      </c>
      <c r="B5">
        <v>97117</v>
      </c>
      <c r="C5">
        <v>14338</v>
      </c>
      <c r="D5">
        <v>10763407</v>
      </c>
      <c r="E5">
        <v>4031</v>
      </c>
      <c r="F5">
        <v>505414</v>
      </c>
      <c r="G5">
        <v>280612</v>
      </c>
      <c r="H5">
        <v>11664919</v>
      </c>
    </row>
    <row r="6" spans="1:8" x14ac:dyDescent="0.3">
      <c r="A6" s="25">
        <v>2025</v>
      </c>
      <c r="B6">
        <v>703017</v>
      </c>
      <c r="C6">
        <v>14794</v>
      </c>
      <c r="D6">
        <v>11985866</v>
      </c>
      <c r="E6">
        <v>114902</v>
      </c>
      <c r="F6">
        <v>522513</v>
      </c>
      <c r="G6">
        <v>963390</v>
      </c>
      <c r="H6">
        <v>14304482</v>
      </c>
    </row>
    <row r="7" spans="1:8" x14ac:dyDescent="0.3">
      <c r="A7" s="25">
        <v>2030</v>
      </c>
      <c r="B7">
        <v>2165093</v>
      </c>
      <c r="C7">
        <v>14067</v>
      </c>
      <c r="D7">
        <v>8682636</v>
      </c>
      <c r="E7">
        <v>565594</v>
      </c>
      <c r="F7">
        <v>399033</v>
      </c>
      <c r="G7">
        <v>2637852</v>
      </c>
      <c r="H7">
        <v>14464275</v>
      </c>
    </row>
    <row r="8" spans="1:8" x14ac:dyDescent="0.3">
      <c r="A8" s="25">
        <v>2035</v>
      </c>
      <c r="B8">
        <v>3218383</v>
      </c>
      <c r="C8">
        <v>30878</v>
      </c>
      <c r="D8">
        <v>8605281</v>
      </c>
      <c r="E8">
        <v>452659</v>
      </c>
      <c r="F8">
        <v>410306</v>
      </c>
      <c r="G8">
        <v>2034247</v>
      </c>
      <c r="H8">
        <v>14751754</v>
      </c>
    </row>
    <row r="9" spans="1:8" x14ac:dyDescent="0.3">
      <c r="A9" s="25">
        <v>2040</v>
      </c>
      <c r="B9">
        <v>4295038</v>
      </c>
      <c r="C9">
        <v>17759</v>
      </c>
      <c r="D9">
        <v>7767143</v>
      </c>
      <c r="E9">
        <v>423841</v>
      </c>
      <c r="F9">
        <v>324183</v>
      </c>
      <c r="G9">
        <v>1770843</v>
      </c>
      <c r="H9">
        <v>14598807</v>
      </c>
    </row>
    <row r="10" spans="1:8" x14ac:dyDescent="0.3">
      <c r="A10" s="25">
        <v>2045</v>
      </c>
      <c r="B10">
        <v>5245676</v>
      </c>
      <c r="C10">
        <v>11853</v>
      </c>
      <c r="D10">
        <v>7236492</v>
      </c>
      <c r="E10">
        <v>406512</v>
      </c>
      <c r="F10">
        <v>301196</v>
      </c>
      <c r="G10">
        <v>1620243</v>
      </c>
      <c r="H10">
        <v>14821972</v>
      </c>
    </row>
    <row r="11" spans="1:8" x14ac:dyDescent="0.3">
      <c r="A11" s="25">
        <v>2050</v>
      </c>
      <c r="B11">
        <v>5927168</v>
      </c>
      <c r="C11">
        <v>6383</v>
      </c>
      <c r="D11">
        <v>6814115</v>
      </c>
      <c r="E11">
        <v>321581</v>
      </c>
      <c r="F11">
        <v>272936</v>
      </c>
      <c r="G11">
        <v>1457161</v>
      </c>
      <c r="H11">
        <v>14799344</v>
      </c>
    </row>
    <row r="12" spans="1:8" x14ac:dyDescent="0.3">
      <c r="A12" s="25" t="s">
        <v>132</v>
      </c>
      <c r="B12">
        <v>21651492</v>
      </c>
      <c r="C12">
        <v>110072</v>
      </c>
      <c r="D12">
        <v>61854940</v>
      </c>
      <c r="E12">
        <v>2289120</v>
      </c>
      <c r="F12">
        <v>2735581</v>
      </c>
      <c r="G12">
        <v>10764348</v>
      </c>
      <c r="H12">
        <v>99405553</v>
      </c>
    </row>
    <row r="21" spans="1:5" x14ac:dyDescent="0.3">
      <c r="A21" s="6" t="s">
        <v>23</v>
      </c>
    </row>
    <row r="22" spans="1:5" x14ac:dyDescent="0.3">
      <c r="A22" s="21" t="s">
        <v>100</v>
      </c>
      <c r="B22" s="55" t="s">
        <v>144</v>
      </c>
      <c r="C22" s="55"/>
      <c r="D22" s="55"/>
      <c r="E22" s="55"/>
    </row>
  </sheetData>
  <mergeCells count="1">
    <mergeCell ref="B22:E22"/>
  </mergeCells>
  <conditionalFormatting sqref="B22">
    <cfRule type="notContainsErrors" dxfId="5" priority="1">
      <formula>NOT(ISERROR(B22))</formula>
    </cfRule>
  </conditionalFormatting>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6C803-D96F-453F-ACB0-90E286CDF099}">
  <dimension ref="A3:H23"/>
  <sheetViews>
    <sheetView workbookViewId="0">
      <selection activeCell="L21" sqref="L21"/>
    </sheetView>
  </sheetViews>
  <sheetFormatPr defaultRowHeight="14.4" x14ac:dyDescent="0.3"/>
  <cols>
    <col min="1" max="1" width="12.6640625" bestFit="1" customWidth="1"/>
    <col min="2" max="2" width="15.6640625" bestFit="1" customWidth="1"/>
    <col min="3" max="3" width="7" bestFit="1" customWidth="1"/>
    <col min="4" max="4" width="12.44140625" bestFit="1" customWidth="1"/>
    <col min="5" max="7" width="8" bestFit="1" customWidth="1"/>
    <col min="8" max="8" width="11" bestFit="1" customWidth="1"/>
  </cols>
  <sheetData>
    <row r="3" spans="1:8" x14ac:dyDescent="0.3">
      <c r="A3" t="s">
        <v>129</v>
      </c>
      <c r="B3" t="s">
        <v>130</v>
      </c>
    </row>
    <row r="4" spans="1:8" x14ac:dyDescent="0.3">
      <c r="A4" t="s">
        <v>131</v>
      </c>
      <c r="B4" t="s">
        <v>117</v>
      </c>
      <c r="C4" t="s">
        <v>121</v>
      </c>
      <c r="D4" t="s">
        <v>103</v>
      </c>
      <c r="E4" t="s">
        <v>118</v>
      </c>
      <c r="F4" t="s">
        <v>119</v>
      </c>
      <c r="G4" t="s">
        <v>120</v>
      </c>
      <c r="H4" t="s">
        <v>132</v>
      </c>
    </row>
    <row r="5" spans="1:8" x14ac:dyDescent="0.3">
      <c r="A5" s="25">
        <v>2020</v>
      </c>
      <c r="B5">
        <v>97117</v>
      </c>
      <c r="C5">
        <v>14338</v>
      </c>
      <c r="D5">
        <v>10763407</v>
      </c>
      <c r="E5">
        <v>4031</v>
      </c>
      <c r="F5">
        <v>505414</v>
      </c>
      <c r="G5">
        <v>280612</v>
      </c>
      <c r="H5">
        <v>11664919</v>
      </c>
    </row>
    <row r="6" spans="1:8" x14ac:dyDescent="0.3">
      <c r="A6" s="25">
        <v>2025</v>
      </c>
      <c r="B6">
        <v>899245</v>
      </c>
      <c r="C6">
        <v>14337</v>
      </c>
      <c r="D6">
        <v>11560463</v>
      </c>
      <c r="E6">
        <v>117660</v>
      </c>
      <c r="F6">
        <v>531633</v>
      </c>
      <c r="G6">
        <v>1159519</v>
      </c>
      <c r="H6">
        <v>14282857</v>
      </c>
    </row>
    <row r="7" spans="1:8" x14ac:dyDescent="0.3">
      <c r="A7" s="25">
        <v>2030</v>
      </c>
      <c r="B7">
        <v>4249682</v>
      </c>
      <c r="C7">
        <v>7749</v>
      </c>
      <c r="D7">
        <v>7216337</v>
      </c>
      <c r="E7">
        <v>491124</v>
      </c>
      <c r="F7">
        <v>337735</v>
      </c>
      <c r="G7">
        <v>2117993</v>
      </c>
      <c r="H7">
        <v>14420620</v>
      </c>
    </row>
    <row r="8" spans="1:8" x14ac:dyDescent="0.3">
      <c r="A8" s="25">
        <v>2035</v>
      </c>
      <c r="B8">
        <v>6880900</v>
      </c>
      <c r="C8">
        <v>23050</v>
      </c>
      <c r="D8">
        <v>6107163</v>
      </c>
      <c r="E8">
        <v>357593</v>
      </c>
      <c r="F8">
        <v>345494</v>
      </c>
      <c r="G8">
        <v>1097282</v>
      </c>
      <c r="H8">
        <v>14811482</v>
      </c>
    </row>
    <row r="9" spans="1:8" x14ac:dyDescent="0.3">
      <c r="A9" s="25">
        <v>2040</v>
      </c>
      <c r="B9">
        <v>9015256</v>
      </c>
      <c r="C9">
        <v>17339</v>
      </c>
      <c r="D9">
        <v>4296930</v>
      </c>
      <c r="E9">
        <v>298535</v>
      </c>
      <c r="F9">
        <v>235735</v>
      </c>
      <c r="G9">
        <v>841544</v>
      </c>
      <c r="H9">
        <v>14705339</v>
      </c>
    </row>
    <row r="10" spans="1:8" x14ac:dyDescent="0.3">
      <c r="A10" s="25">
        <v>2045</v>
      </c>
      <c r="B10">
        <v>10511485</v>
      </c>
      <c r="C10">
        <v>18679</v>
      </c>
      <c r="D10">
        <v>3276792</v>
      </c>
      <c r="E10">
        <v>271572</v>
      </c>
      <c r="F10">
        <v>187301</v>
      </c>
      <c r="G10">
        <v>697874</v>
      </c>
      <c r="H10">
        <v>14963703</v>
      </c>
    </row>
    <row r="11" spans="1:8" x14ac:dyDescent="0.3">
      <c r="A11" s="25">
        <v>2050</v>
      </c>
      <c r="B11">
        <v>11384373</v>
      </c>
      <c r="C11">
        <v>10083</v>
      </c>
      <c r="D11">
        <v>2587234</v>
      </c>
      <c r="E11">
        <v>233068</v>
      </c>
      <c r="F11">
        <v>151393</v>
      </c>
      <c r="G11">
        <v>573712</v>
      </c>
      <c r="H11">
        <v>14939863</v>
      </c>
    </row>
    <row r="12" spans="1:8" x14ac:dyDescent="0.3">
      <c r="A12" s="25" t="s">
        <v>132</v>
      </c>
      <c r="B12">
        <v>43038058</v>
      </c>
      <c r="C12">
        <v>105575</v>
      </c>
      <c r="D12">
        <v>45808326</v>
      </c>
      <c r="E12">
        <v>1773583</v>
      </c>
      <c r="F12">
        <v>2294705</v>
      </c>
      <c r="G12">
        <v>6768536</v>
      </c>
      <c r="H12">
        <v>99788783</v>
      </c>
    </row>
    <row r="22" spans="1:5" x14ac:dyDescent="0.3">
      <c r="A22" s="6" t="s">
        <v>141</v>
      </c>
    </row>
    <row r="23" spans="1:5" x14ac:dyDescent="0.3">
      <c r="A23" s="21" t="s">
        <v>100</v>
      </c>
      <c r="B23" s="55" t="s">
        <v>143</v>
      </c>
      <c r="C23" s="55"/>
      <c r="D23" s="55"/>
      <c r="E23" s="55"/>
    </row>
  </sheetData>
  <mergeCells count="1">
    <mergeCell ref="B23:E23"/>
  </mergeCells>
  <conditionalFormatting sqref="B23">
    <cfRule type="notContainsErrors" dxfId="4" priority="1">
      <formula>NOT(ISERROR(B23))</formula>
    </cfRule>
  </conditionalFormatting>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7C60A-2035-4E01-B115-76150F8DB06A}">
  <dimension ref="A3:H22"/>
  <sheetViews>
    <sheetView workbookViewId="0">
      <selection activeCell="E26" sqref="E26"/>
    </sheetView>
  </sheetViews>
  <sheetFormatPr defaultRowHeight="14.4" x14ac:dyDescent="0.3"/>
  <cols>
    <col min="1" max="1" width="12.5546875" bestFit="1" customWidth="1"/>
    <col min="2" max="2" width="15.5546875" bestFit="1" customWidth="1"/>
    <col min="3" max="3" width="8" bestFit="1" customWidth="1"/>
    <col min="4" max="4" width="8.5546875" bestFit="1" customWidth="1"/>
    <col min="5" max="5" width="11.6640625" bestFit="1" customWidth="1"/>
    <col min="6" max="6" width="12.6640625" bestFit="1" customWidth="1"/>
    <col min="7" max="7" width="13.5546875" bestFit="1" customWidth="1"/>
    <col min="8" max="8" width="10.6640625" bestFit="1" customWidth="1"/>
  </cols>
  <sheetData>
    <row r="3" spans="1:8" x14ac:dyDescent="0.3">
      <c r="A3" t="s">
        <v>129</v>
      </c>
      <c r="B3" t="s">
        <v>130</v>
      </c>
    </row>
    <row r="4" spans="1:8" x14ac:dyDescent="0.3">
      <c r="A4" t="s">
        <v>131</v>
      </c>
      <c r="B4" t="s">
        <v>122</v>
      </c>
      <c r="C4" t="s">
        <v>123</v>
      </c>
      <c r="D4" t="s">
        <v>124</v>
      </c>
      <c r="E4" t="s">
        <v>135</v>
      </c>
      <c r="F4" t="s">
        <v>136</v>
      </c>
      <c r="G4" t="s">
        <v>137</v>
      </c>
      <c r="H4" t="s">
        <v>132</v>
      </c>
    </row>
    <row r="5" spans="1:8" x14ac:dyDescent="0.3">
      <c r="A5" s="25">
        <v>2020</v>
      </c>
      <c r="B5">
        <v>1585000</v>
      </c>
      <c r="C5">
        <v>710727</v>
      </c>
      <c r="D5">
        <v>132062</v>
      </c>
      <c r="E5">
        <v>4302702</v>
      </c>
      <c r="F5">
        <v>4090736</v>
      </c>
      <c r="G5">
        <v>843692</v>
      </c>
      <c r="H5">
        <v>11664919</v>
      </c>
    </row>
    <row r="6" spans="1:8" x14ac:dyDescent="0.3">
      <c r="A6" s="25">
        <v>2025</v>
      </c>
      <c r="B6">
        <v>1971740</v>
      </c>
      <c r="C6">
        <v>905738</v>
      </c>
      <c r="D6">
        <v>132546</v>
      </c>
      <c r="E6">
        <v>5335378</v>
      </c>
      <c r="F6">
        <v>5204603</v>
      </c>
      <c r="G6">
        <v>754477</v>
      </c>
      <c r="H6">
        <v>14304482</v>
      </c>
    </row>
    <row r="7" spans="1:8" x14ac:dyDescent="0.3">
      <c r="A7" s="25">
        <v>2030</v>
      </c>
      <c r="B7">
        <v>1573728</v>
      </c>
      <c r="C7">
        <v>1096640</v>
      </c>
      <c r="D7">
        <v>88349</v>
      </c>
      <c r="E7">
        <v>4330271</v>
      </c>
      <c r="F7">
        <v>6824931</v>
      </c>
      <c r="G7">
        <v>550356</v>
      </c>
      <c r="H7">
        <v>14464275</v>
      </c>
    </row>
    <row r="8" spans="1:8" x14ac:dyDescent="0.3">
      <c r="A8" s="25">
        <v>2035</v>
      </c>
      <c r="B8">
        <v>1603896</v>
      </c>
      <c r="C8">
        <v>1212502</v>
      </c>
      <c r="D8">
        <v>82795</v>
      </c>
      <c r="E8">
        <v>4352424</v>
      </c>
      <c r="F8">
        <v>7026781</v>
      </c>
      <c r="G8">
        <v>473356</v>
      </c>
      <c r="H8">
        <v>14751754</v>
      </c>
    </row>
    <row r="9" spans="1:8" x14ac:dyDescent="0.3">
      <c r="A9" s="25">
        <v>2040</v>
      </c>
      <c r="B9">
        <v>1486507</v>
      </c>
      <c r="C9">
        <v>1211652</v>
      </c>
      <c r="D9">
        <v>57221</v>
      </c>
      <c r="E9">
        <v>4024481</v>
      </c>
      <c r="F9">
        <v>7401139</v>
      </c>
      <c r="G9">
        <v>417807</v>
      </c>
      <c r="H9">
        <v>14598807</v>
      </c>
    </row>
    <row r="10" spans="1:8" x14ac:dyDescent="0.3">
      <c r="A10" s="25">
        <v>2045</v>
      </c>
      <c r="B10">
        <v>1444475</v>
      </c>
      <c r="C10">
        <v>1344371</v>
      </c>
      <c r="D10">
        <v>67678</v>
      </c>
      <c r="E10">
        <v>3910884</v>
      </c>
      <c r="F10">
        <v>7655558</v>
      </c>
      <c r="G10">
        <v>399006</v>
      </c>
      <c r="H10">
        <v>14821972</v>
      </c>
    </row>
    <row r="11" spans="1:8" x14ac:dyDescent="0.3">
      <c r="A11" s="25">
        <v>2050</v>
      </c>
      <c r="B11">
        <v>1365037</v>
      </c>
      <c r="C11">
        <v>1379596</v>
      </c>
      <c r="D11">
        <v>58531</v>
      </c>
      <c r="E11">
        <v>3776248</v>
      </c>
      <c r="F11">
        <v>7857280</v>
      </c>
      <c r="G11">
        <v>362652</v>
      </c>
      <c r="H11">
        <v>14799344</v>
      </c>
    </row>
    <row r="12" spans="1:8" x14ac:dyDescent="0.3">
      <c r="A12" s="25" t="s">
        <v>132</v>
      </c>
      <c r="B12">
        <v>11030383</v>
      </c>
      <c r="C12">
        <v>7861226</v>
      </c>
      <c r="D12">
        <v>619182</v>
      </c>
      <c r="E12">
        <v>30032388</v>
      </c>
      <c r="F12">
        <v>46061028</v>
      </c>
      <c r="G12">
        <v>3801346</v>
      </c>
      <c r="H12">
        <v>99405553</v>
      </c>
    </row>
    <row r="21" spans="1:5" x14ac:dyDescent="0.3">
      <c r="A21" s="6" t="s">
        <v>23</v>
      </c>
    </row>
    <row r="22" spans="1:5" x14ac:dyDescent="0.3">
      <c r="A22" s="21" t="s">
        <v>100</v>
      </c>
      <c r="B22" s="55" t="s">
        <v>144</v>
      </c>
      <c r="C22" s="55"/>
      <c r="D22" s="55"/>
      <c r="E22" s="55"/>
    </row>
  </sheetData>
  <mergeCells count="1">
    <mergeCell ref="B22:E22"/>
  </mergeCells>
  <conditionalFormatting sqref="B22">
    <cfRule type="notContainsErrors" dxfId="3" priority="1">
      <formula>NOT(ISERROR(B22))</formula>
    </cfRule>
  </conditionalFormatting>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22903-236A-4490-8B02-24E349DECB1C}">
  <dimension ref="A3:H23"/>
  <sheetViews>
    <sheetView workbookViewId="0">
      <selection activeCell="A3" sqref="A3"/>
    </sheetView>
  </sheetViews>
  <sheetFormatPr defaultRowHeight="14.4" x14ac:dyDescent="0.3"/>
  <cols>
    <col min="1" max="1" width="12.6640625" bestFit="1" customWidth="1"/>
    <col min="2" max="2" width="15.6640625" bestFit="1" customWidth="1"/>
    <col min="3" max="3" width="8" bestFit="1" customWidth="1"/>
    <col min="4" max="4" width="8.5546875" bestFit="1" customWidth="1"/>
    <col min="5" max="5" width="11.6640625" bestFit="1" customWidth="1"/>
    <col min="6" max="6" width="12.6640625" bestFit="1" customWidth="1"/>
    <col min="7" max="7" width="13.5546875" bestFit="1" customWidth="1"/>
    <col min="8" max="8" width="11" bestFit="1" customWidth="1"/>
  </cols>
  <sheetData>
    <row r="3" spans="1:8" x14ac:dyDescent="0.3">
      <c r="A3" t="s">
        <v>129</v>
      </c>
      <c r="B3" t="s">
        <v>130</v>
      </c>
    </row>
    <row r="4" spans="1:8" x14ac:dyDescent="0.3">
      <c r="A4" t="s">
        <v>131</v>
      </c>
      <c r="B4" t="s">
        <v>122</v>
      </c>
      <c r="C4" t="s">
        <v>123</v>
      </c>
      <c r="D4" t="s">
        <v>124</v>
      </c>
      <c r="E4" t="s">
        <v>135</v>
      </c>
      <c r="F4" t="s">
        <v>136</v>
      </c>
      <c r="G4" t="s">
        <v>137</v>
      </c>
      <c r="H4" t="s">
        <v>132</v>
      </c>
    </row>
    <row r="5" spans="1:8" x14ac:dyDescent="0.3">
      <c r="A5" s="25">
        <v>2020</v>
      </c>
      <c r="B5">
        <v>1585000</v>
      </c>
      <c r="C5">
        <v>710727</v>
      </c>
      <c r="D5">
        <v>132062</v>
      </c>
      <c r="E5">
        <v>4302702</v>
      </c>
      <c r="F5">
        <v>4090736</v>
      </c>
      <c r="G5">
        <v>843692</v>
      </c>
      <c r="H5">
        <v>11664919</v>
      </c>
    </row>
    <row r="6" spans="1:8" x14ac:dyDescent="0.3">
      <c r="A6" s="25">
        <v>2025</v>
      </c>
      <c r="B6">
        <v>1930594</v>
      </c>
      <c r="C6">
        <v>926868</v>
      </c>
      <c r="D6">
        <v>129856</v>
      </c>
      <c r="E6">
        <v>5231097</v>
      </c>
      <c r="F6">
        <v>5322637</v>
      </c>
      <c r="G6">
        <v>741805</v>
      </c>
      <c r="H6">
        <v>14282857</v>
      </c>
    </row>
    <row r="7" spans="1:8" x14ac:dyDescent="0.3">
      <c r="A7" s="25">
        <v>2030</v>
      </c>
      <c r="B7">
        <v>1398946</v>
      </c>
      <c r="C7">
        <v>1288392</v>
      </c>
      <c r="D7">
        <v>76749</v>
      </c>
      <c r="E7">
        <v>3832348</v>
      </c>
      <c r="F7">
        <v>7348468</v>
      </c>
      <c r="G7">
        <v>475717</v>
      </c>
      <c r="H7">
        <v>14420620</v>
      </c>
    </row>
    <row r="8" spans="1:8" x14ac:dyDescent="0.3">
      <c r="A8" s="25">
        <v>2035</v>
      </c>
      <c r="B8">
        <v>1711103</v>
      </c>
      <c r="C8">
        <v>1126804</v>
      </c>
      <c r="D8">
        <v>56881</v>
      </c>
      <c r="E8">
        <v>5128875</v>
      </c>
      <c r="F8">
        <v>6408420</v>
      </c>
      <c r="G8">
        <v>379399</v>
      </c>
      <c r="H8">
        <v>14811482</v>
      </c>
    </row>
    <row r="9" spans="1:8" x14ac:dyDescent="0.3">
      <c r="A9" s="25">
        <v>2040</v>
      </c>
      <c r="B9">
        <v>1834410</v>
      </c>
      <c r="C9">
        <v>1060322</v>
      </c>
      <c r="D9">
        <v>42309</v>
      </c>
      <c r="E9">
        <v>5288800</v>
      </c>
      <c r="F9">
        <v>6202497</v>
      </c>
      <c r="G9">
        <v>277001</v>
      </c>
      <c r="H9">
        <v>14705339</v>
      </c>
    </row>
    <row r="10" spans="1:8" x14ac:dyDescent="0.3">
      <c r="A10" s="25">
        <v>2045</v>
      </c>
      <c r="B10">
        <v>1907622</v>
      </c>
      <c r="C10">
        <v>1064804</v>
      </c>
      <c r="D10">
        <v>31272</v>
      </c>
      <c r="E10">
        <v>5510207</v>
      </c>
      <c r="F10">
        <v>6265808</v>
      </c>
      <c r="G10">
        <v>183990</v>
      </c>
      <c r="H10">
        <v>14963703</v>
      </c>
    </row>
    <row r="11" spans="1:8" x14ac:dyDescent="0.3">
      <c r="A11" s="25">
        <v>2050</v>
      </c>
      <c r="B11">
        <v>1990815</v>
      </c>
      <c r="C11">
        <v>1073974</v>
      </c>
      <c r="D11">
        <v>28931</v>
      </c>
      <c r="E11">
        <v>5564261</v>
      </c>
      <c r="F11">
        <v>6105772</v>
      </c>
      <c r="G11">
        <v>176110</v>
      </c>
      <c r="H11">
        <v>14939863</v>
      </c>
    </row>
    <row r="12" spans="1:8" x14ac:dyDescent="0.3">
      <c r="A12" s="25" t="s">
        <v>132</v>
      </c>
      <c r="B12">
        <v>12358490</v>
      </c>
      <c r="C12">
        <v>7251891</v>
      </c>
      <c r="D12">
        <v>498060</v>
      </c>
      <c r="E12">
        <v>34858290</v>
      </c>
      <c r="F12">
        <v>41744338</v>
      </c>
      <c r="G12">
        <v>3077714</v>
      </c>
      <c r="H12">
        <v>99788783</v>
      </c>
    </row>
    <row r="22" spans="1:5" x14ac:dyDescent="0.3">
      <c r="A22" s="6" t="s">
        <v>141</v>
      </c>
    </row>
    <row r="23" spans="1:5" x14ac:dyDescent="0.3">
      <c r="A23" s="21" t="s">
        <v>100</v>
      </c>
      <c r="B23" s="55" t="s">
        <v>143</v>
      </c>
      <c r="C23" s="55"/>
      <c r="D23" s="55"/>
      <c r="E23" s="55"/>
    </row>
  </sheetData>
  <mergeCells count="1">
    <mergeCell ref="B23:E23"/>
  </mergeCells>
  <conditionalFormatting sqref="B23">
    <cfRule type="notContainsErrors" dxfId="2" priority="1">
      <formula>NOT(ISERROR(B23))</formula>
    </cfRule>
  </conditionalFormatting>
  <pageMargins left="0.7" right="0.7" top="0.75" bottom="0.75" header="0.3" footer="0.3"/>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2CF19-7CEC-4ED5-A0CE-C77C472516AA}">
  <dimension ref="A1:F233"/>
  <sheetViews>
    <sheetView topLeftCell="B1" workbookViewId="0">
      <selection activeCell="B2" sqref="B2"/>
    </sheetView>
  </sheetViews>
  <sheetFormatPr defaultRowHeight="14.4" x14ac:dyDescent="0.3"/>
  <cols>
    <col min="1" max="1" width="0" hidden="1" customWidth="1"/>
    <col min="2" max="2" width="13.33203125" customWidth="1"/>
    <col min="3" max="3" width="10.6640625" customWidth="1"/>
    <col min="5" max="5" width="11.33203125" customWidth="1"/>
  </cols>
  <sheetData>
    <row r="1" spans="1:6" x14ac:dyDescent="0.3">
      <c r="B1" s="6" t="s">
        <v>180</v>
      </c>
    </row>
    <row r="2" spans="1:6" x14ac:dyDescent="0.3">
      <c r="B2" s="21" t="s">
        <v>100</v>
      </c>
      <c r="C2" s="55" t="s">
        <v>144</v>
      </c>
      <c r="D2" s="55"/>
      <c r="E2" s="55"/>
      <c r="F2" s="55"/>
    </row>
    <row r="3" spans="1:6" ht="28.8" x14ac:dyDescent="0.3">
      <c r="B3" s="28" t="s">
        <v>61</v>
      </c>
      <c r="C3" s="28" t="s">
        <v>113</v>
      </c>
      <c r="D3" s="28" t="s">
        <v>114</v>
      </c>
      <c r="E3" s="28" t="s">
        <v>125</v>
      </c>
      <c r="F3" s="28" t="s">
        <v>133</v>
      </c>
    </row>
    <row r="4" spans="1:6" x14ac:dyDescent="0.3">
      <c r="A4" s="44">
        <v>0</v>
      </c>
      <c r="B4">
        <v>2020</v>
      </c>
      <c r="C4" t="s">
        <v>121</v>
      </c>
      <c r="D4" t="s">
        <v>135</v>
      </c>
      <c r="E4" t="s">
        <v>134</v>
      </c>
      <c r="F4">
        <v>9012</v>
      </c>
    </row>
    <row r="5" spans="1:6" x14ac:dyDescent="0.3">
      <c r="A5" s="44">
        <v>1</v>
      </c>
      <c r="B5">
        <v>2025</v>
      </c>
      <c r="C5" t="s">
        <v>121</v>
      </c>
      <c r="D5" t="s">
        <v>135</v>
      </c>
      <c r="E5" t="s">
        <v>134</v>
      </c>
      <c r="F5">
        <v>8712</v>
      </c>
    </row>
    <row r="6" spans="1:6" x14ac:dyDescent="0.3">
      <c r="A6" s="44">
        <v>2</v>
      </c>
      <c r="B6">
        <v>2030</v>
      </c>
      <c r="C6" t="s">
        <v>121</v>
      </c>
      <c r="D6" t="s">
        <v>135</v>
      </c>
      <c r="E6" t="s">
        <v>134</v>
      </c>
      <c r="F6">
        <v>0</v>
      </c>
    </row>
    <row r="7" spans="1:6" x14ac:dyDescent="0.3">
      <c r="A7" s="44">
        <v>3</v>
      </c>
      <c r="B7">
        <v>2035</v>
      </c>
      <c r="C7" t="s">
        <v>121</v>
      </c>
      <c r="D7" t="s">
        <v>135</v>
      </c>
      <c r="E7" t="s">
        <v>134</v>
      </c>
      <c r="F7">
        <v>0</v>
      </c>
    </row>
    <row r="8" spans="1:6" x14ac:dyDescent="0.3">
      <c r="A8" s="44">
        <v>4</v>
      </c>
      <c r="B8">
        <v>2040</v>
      </c>
      <c r="C8" t="s">
        <v>121</v>
      </c>
      <c r="D8" t="s">
        <v>135</v>
      </c>
      <c r="E8" t="s">
        <v>134</v>
      </c>
      <c r="F8">
        <v>0</v>
      </c>
    </row>
    <row r="9" spans="1:6" x14ac:dyDescent="0.3">
      <c r="A9" s="44">
        <v>5</v>
      </c>
      <c r="B9">
        <v>2045</v>
      </c>
      <c r="C9" t="s">
        <v>121</v>
      </c>
      <c r="D9" t="s">
        <v>135</v>
      </c>
      <c r="E9" t="s">
        <v>134</v>
      </c>
      <c r="F9">
        <v>0</v>
      </c>
    </row>
    <row r="10" spans="1:6" x14ac:dyDescent="0.3">
      <c r="A10" s="44">
        <v>6</v>
      </c>
      <c r="B10">
        <v>2050</v>
      </c>
      <c r="C10" t="s">
        <v>121</v>
      </c>
      <c r="D10" t="s">
        <v>135</v>
      </c>
      <c r="E10" t="s">
        <v>134</v>
      </c>
      <c r="F10">
        <v>0</v>
      </c>
    </row>
    <row r="11" spans="1:6" x14ac:dyDescent="0.3">
      <c r="A11" s="44">
        <v>7</v>
      </c>
      <c r="B11">
        <v>2035</v>
      </c>
      <c r="C11" t="s">
        <v>121</v>
      </c>
      <c r="D11" t="s">
        <v>136</v>
      </c>
      <c r="E11" t="s">
        <v>134</v>
      </c>
      <c r="F11">
        <v>0</v>
      </c>
    </row>
    <row r="12" spans="1:6" x14ac:dyDescent="0.3">
      <c r="A12" s="44">
        <v>8</v>
      </c>
      <c r="B12">
        <v>2040</v>
      </c>
      <c r="C12" t="s">
        <v>121</v>
      </c>
      <c r="D12" t="s">
        <v>136</v>
      </c>
      <c r="E12" t="s">
        <v>134</v>
      </c>
      <c r="F12">
        <v>0</v>
      </c>
    </row>
    <row r="13" spans="1:6" x14ac:dyDescent="0.3">
      <c r="A13" s="44">
        <v>9</v>
      </c>
      <c r="B13">
        <v>2045</v>
      </c>
      <c r="C13" t="s">
        <v>121</v>
      </c>
      <c r="D13" t="s">
        <v>136</v>
      </c>
      <c r="E13" t="s">
        <v>134</v>
      </c>
      <c r="F13">
        <v>0</v>
      </c>
    </row>
    <row r="14" spans="1:6" x14ac:dyDescent="0.3">
      <c r="A14" s="44">
        <v>10</v>
      </c>
      <c r="B14">
        <v>2050</v>
      </c>
      <c r="C14" t="s">
        <v>121</v>
      </c>
      <c r="D14" t="s">
        <v>136</v>
      </c>
      <c r="E14" t="s">
        <v>134</v>
      </c>
      <c r="F14">
        <v>0</v>
      </c>
    </row>
    <row r="15" spans="1:6" x14ac:dyDescent="0.3">
      <c r="A15" s="44">
        <v>11</v>
      </c>
      <c r="B15">
        <v>2045</v>
      </c>
      <c r="C15" t="s">
        <v>121</v>
      </c>
      <c r="D15" t="s">
        <v>137</v>
      </c>
      <c r="E15" t="s">
        <v>134</v>
      </c>
      <c r="F15">
        <v>4548</v>
      </c>
    </row>
    <row r="16" spans="1:6" x14ac:dyDescent="0.3">
      <c r="A16" s="44">
        <v>12</v>
      </c>
      <c r="B16">
        <v>2050</v>
      </c>
      <c r="C16" t="s">
        <v>121</v>
      </c>
      <c r="D16" t="s">
        <v>137</v>
      </c>
      <c r="E16" t="s">
        <v>134</v>
      </c>
      <c r="F16">
        <v>4141</v>
      </c>
    </row>
    <row r="17" spans="1:6" x14ac:dyDescent="0.3">
      <c r="A17" s="44">
        <v>13</v>
      </c>
      <c r="B17">
        <v>2020</v>
      </c>
      <c r="C17" t="s">
        <v>103</v>
      </c>
      <c r="D17" t="s">
        <v>135</v>
      </c>
      <c r="E17" t="s">
        <v>134</v>
      </c>
      <c r="F17">
        <v>4063411</v>
      </c>
    </row>
    <row r="18" spans="1:6" x14ac:dyDescent="0.3">
      <c r="A18" s="44">
        <v>14</v>
      </c>
      <c r="B18">
        <v>2025</v>
      </c>
      <c r="C18" t="s">
        <v>103</v>
      </c>
      <c r="D18" t="s">
        <v>135</v>
      </c>
      <c r="E18" t="s">
        <v>134</v>
      </c>
      <c r="F18">
        <v>5121551</v>
      </c>
    </row>
    <row r="19" spans="1:6" x14ac:dyDescent="0.3">
      <c r="A19" s="44">
        <v>15</v>
      </c>
      <c r="B19">
        <v>2030</v>
      </c>
      <c r="C19" t="s">
        <v>103</v>
      </c>
      <c r="D19" t="s">
        <v>135</v>
      </c>
      <c r="E19" t="s">
        <v>134</v>
      </c>
      <c r="F19">
        <v>4001830</v>
      </c>
    </row>
    <row r="20" spans="1:6" x14ac:dyDescent="0.3">
      <c r="A20" s="44">
        <v>16</v>
      </c>
      <c r="B20">
        <v>2035</v>
      </c>
      <c r="C20" t="s">
        <v>103</v>
      </c>
      <c r="D20" t="s">
        <v>135</v>
      </c>
      <c r="E20" t="s">
        <v>134</v>
      </c>
      <c r="F20">
        <v>4108873</v>
      </c>
    </row>
    <row r="21" spans="1:6" x14ac:dyDescent="0.3">
      <c r="A21" s="44">
        <v>17</v>
      </c>
      <c r="B21">
        <v>2040</v>
      </c>
      <c r="C21" t="s">
        <v>103</v>
      </c>
      <c r="D21" t="s">
        <v>135</v>
      </c>
      <c r="E21" t="s">
        <v>134</v>
      </c>
      <c r="F21">
        <v>3805210</v>
      </c>
    </row>
    <row r="22" spans="1:6" x14ac:dyDescent="0.3">
      <c r="A22" s="44">
        <v>18</v>
      </c>
      <c r="B22">
        <v>2045</v>
      </c>
      <c r="C22" t="s">
        <v>103</v>
      </c>
      <c r="D22" t="s">
        <v>135</v>
      </c>
      <c r="E22" t="s">
        <v>134</v>
      </c>
      <c r="F22">
        <v>3736635</v>
      </c>
    </row>
    <row r="23" spans="1:6" x14ac:dyDescent="0.3">
      <c r="A23" s="44">
        <v>19</v>
      </c>
      <c r="B23">
        <v>2050</v>
      </c>
      <c r="C23" t="s">
        <v>103</v>
      </c>
      <c r="D23" t="s">
        <v>135</v>
      </c>
      <c r="E23" t="s">
        <v>134</v>
      </c>
      <c r="F23">
        <v>3691624</v>
      </c>
    </row>
    <row r="24" spans="1:6" x14ac:dyDescent="0.3">
      <c r="A24" s="44">
        <v>20</v>
      </c>
      <c r="B24">
        <v>2020</v>
      </c>
      <c r="C24" t="s">
        <v>103</v>
      </c>
      <c r="D24" t="s">
        <v>136</v>
      </c>
      <c r="E24" t="s">
        <v>134</v>
      </c>
      <c r="F24">
        <v>3826849</v>
      </c>
    </row>
    <row r="25" spans="1:6" x14ac:dyDescent="0.3">
      <c r="A25" s="44">
        <v>21</v>
      </c>
      <c r="B25">
        <v>2025</v>
      </c>
      <c r="C25" t="s">
        <v>103</v>
      </c>
      <c r="D25" t="s">
        <v>136</v>
      </c>
      <c r="E25" t="s">
        <v>134</v>
      </c>
      <c r="F25">
        <v>4115002</v>
      </c>
    </row>
    <row r="26" spans="1:6" x14ac:dyDescent="0.3">
      <c r="A26" s="44">
        <v>22</v>
      </c>
      <c r="B26">
        <v>2030</v>
      </c>
      <c r="C26" t="s">
        <v>103</v>
      </c>
      <c r="D26" t="s">
        <v>136</v>
      </c>
      <c r="E26" t="s">
        <v>134</v>
      </c>
      <c r="F26">
        <v>3076925</v>
      </c>
    </row>
    <row r="27" spans="1:6" x14ac:dyDescent="0.3">
      <c r="A27" s="44">
        <v>23</v>
      </c>
      <c r="B27">
        <v>2035</v>
      </c>
      <c r="C27" t="s">
        <v>103</v>
      </c>
      <c r="D27" t="s">
        <v>136</v>
      </c>
      <c r="E27" t="s">
        <v>134</v>
      </c>
      <c r="F27">
        <v>2957136</v>
      </c>
    </row>
    <row r="28" spans="1:6" x14ac:dyDescent="0.3">
      <c r="A28" s="44">
        <v>24</v>
      </c>
      <c r="B28">
        <v>2040</v>
      </c>
      <c r="C28" t="s">
        <v>103</v>
      </c>
      <c r="D28" t="s">
        <v>136</v>
      </c>
      <c r="E28" t="s">
        <v>134</v>
      </c>
      <c r="F28">
        <v>2548648</v>
      </c>
    </row>
    <row r="29" spans="1:6" x14ac:dyDescent="0.3">
      <c r="A29" s="44">
        <v>25</v>
      </c>
      <c r="B29">
        <v>2045</v>
      </c>
      <c r="C29" t="s">
        <v>103</v>
      </c>
      <c r="D29" t="s">
        <v>136</v>
      </c>
      <c r="E29" t="s">
        <v>134</v>
      </c>
      <c r="F29">
        <v>2213017</v>
      </c>
    </row>
    <row r="30" spans="1:6" x14ac:dyDescent="0.3">
      <c r="A30" s="44">
        <v>26</v>
      </c>
      <c r="B30">
        <v>2050</v>
      </c>
      <c r="C30" t="s">
        <v>103</v>
      </c>
      <c r="D30" t="s">
        <v>136</v>
      </c>
      <c r="E30" t="s">
        <v>134</v>
      </c>
      <c r="F30">
        <v>1974027</v>
      </c>
    </row>
    <row r="31" spans="1:6" x14ac:dyDescent="0.3">
      <c r="A31" s="44">
        <v>27</v>
      </c>
      <c r="B31">
        <v>2020</v>
      </c>
      <c r="C31" t="s">
        <v>103</v>
      </c>
      <c r="D31" t="s">
        <v>137</v>
      </c>
      <c r="E31" t="s">
        <v>134</v>
      </c>
      <c r="F31">
        <v>831340</v>
      </c>
    </row>
    <row r="32" spans="1:6" x14ac:dyDescent="0.3">
      <c r="A32" s="44">
        <v>28</v>
      </c>
      <c r="B32">
        <v>2025</v>
      </c>
      <c r="C32" t="s">
        <v>103</v>
      </c>
      <c r="D32" t="s">
        <v>137</v>
      </c>
      <c r="E32" t="s">
        <v>134</v>
      </c>
      <c r="F32">
        <v>700295</v>
      </c>
    </row>
    <row r="33" spans="1:6" x14ac:dyDescent="0.3">
      <c r="A33" s="44">
        <v>29</v>
      </c>
      <c r="B33">
        <v>2030</v>
      </c>
      <c r="C33" t="s">
        <v>103</v>
      </c>
      <c r="D33" t="s">
        <v>137</v>
      </c>
      <c r="E33" t="s">
        <v>134</v>
      </c>
      <c r="F33">
        <v>437470</v>
      </c>
    </row>
    <row r="34" spans="1:6" x14ac:dyDescent="0.3">
      <c r="A34" s="44">
        <v>30</v>
      </c>
      <c r="B34">
        <v>2035</v>
      </c>
      <c r="C34" t="s">
        <v>103</v>
      </c>
      <c r="D34" t="s">
        <v>137</v>
      </c>
      <c r="E34" t="s">
        <v>134</v>
      </c>
      <c r="F34">
        <v>406066</v>
      </c>
    </row>
    <row r="35" spans="1:6" x14ac:dyDescent="0.3">
      <c r="A35" s="44">
        <v>31</v>
      </c>
      <c r="B35">
        <v>2040</v>
      </c>
      <c r="C35" t="s">
        <v>103</v>
      </c>
      <c r="D35" t="s">
        <v>137</v>
      </c>
      <c r="E35" t="s">
        <v>134</v>
      </c>
      <c r="F35">
        <v>358841</v>
      </c>
    </row>
    <row r="36" spans="1:6" x14ac:dyDescent="0.3">
      <c r="A36" s="44">
        <v>32</v>
      </c>
      <c r="B36">
        <v>2045</v>
      </c>
      <c r="C36" t="s">
        <v>103</v>
      </c>
      <c r="D36" t="s">
        <v>137</v>
      </c>
      <c r="E36" t="s">
        <v>134</v>
      </c>
      <c r="F36">
        <v>294039</v>
      </c>
    </row>
    <row r="37" spans="1:6" x14ac:dyDescent="0.3">
      <c r="A37" s="44">
        <v>33</v>
      </c>
      <c r="B37">
        <v>2050</v>
      </c>
      <c r="C37" t="s">
        <v>103</v>
      </c>
      <c r="D37" t="s">
        <v>137</v>
      </c>
      <c r="E37" t="s">
        <v>134</v>
      </c>
      <c r="F37">
        <v>266257</v>
      </c>
    </row>
    <row r="38" spans="1:6" x14ac:dyDescent="0.3">
      <c r="A38" s="44">
        <v>34</v>
      </c>
      <c r="B38">
        <v>2020</v>
      </c>
      <c r="C38" t="s">
        <v>117</v>
      </c>
      <c r="D38" t="s">
        <v>135</v>
      </c>
      <c r="E38" t="s">
        <v>134</v>
      </c>
      <c r="F38">
        <v>4037</v>
      </c>
    </row>
    <row r="39" spans="1:6" x14ac:dyDescent="0.3">
      <c r="A39" s="44">
        <v>35</v>
      </c>
      <c r="B39">
        <v>2025</v>
      </c>
      <c r="C39" t="s">
        <v>117</v>
      </c>
      <c r="D39" t="s">
        <v>135</v>
      </c>
      <c r="E39" t="s">
        <v>134</v>
      </c>
      <c r="F39">
        <v>1497</v>
      </c>
    </row>
    <row r="40" spans="1:6" x14ac:dyDescent="0.3">
      <c r="A40" s="44">
        <v>36</v>
      </c>
      <c r="B40">
        <v>2030</v>
      </c>
      <c r="C40" t="s">
        <v>117</v>
      </c>
      <c r="D40" t="s">
        <v>135</v>
      </c>
      <c r="E40" t="s">
        <v>134</v>
      </c>
      <c r="F40">
        <v>1708</v>
      </c>
    </row>
    <row r="41" spans="1:6" x14ac:dyDescent="0.3">
      <c r="A41" s="44">
        <v>37</v>
      </c>
      <c r="B41">
        <v>2035</v>
      </c>
      <c r="C41" t="s">
        <v>117</v>
      </c>
      <c r="D41" t="s">
        <v>135</v>
      </c>
      <c r="E41" t="s">
        <v>134</v>
      </c>
      <c r="F41">
        <v>950</v>
      </c>
    </row>
    <row r="42" spans="1:6" x14ac:dyDescent="0.3">
      <c r="A42" s="44">
        <v>38</v>
      </c>
      <c r="B42">
        <v>2040</v>
      </c>
      <c r="C42" t="s">
        <v>117</v>
      </c>
      <c r="D42" t="s">
        <v>135</v>
      </c>
      <c r="E42" t="s">
        <v>134</v>
      </c>
      <c r="F42">
        <v>0</v>
      </c>
    </row>
    <row r="43" spans="1:6" x14ac:dyDescent="0.3">
      <c r="A43" s="44">
        <v>39</v>
      </c>
      <c r="B43">
        <v>2045</v>
      </c>
      <c r="C43" t="s">
        <v>117</v>
      </c>
      <c r="D43" t="s">
        <v>135</v>
      </c>
      <c r="E43" t="s">
        <v>134</v>
      </c>
      <c r="F43">
        <v>0</v>
      </c>
    </row>
    <row r="44" spans="1:6" x14ac:dyDescent="0.3">
      <c r="A44" s="44">
        <v>40</v>
      </c>
      <c r="B44">
        <v>2050</v>
      </c>
      <c r="C44" t="s">
        <v>117</v>
      </c>
      <c r="D44" t="s">
        <v>135</v>
      </c>
      <c r="E44" t="s">
        <v>134</v>
      </c>
      <c r="F44">
        <v>0</v>
      </c>
    </row>
    <row r="45" spans="1:6" x14ac:dyDescent="0.3">
      <c r="A45" s="44">
        <v>41</v>
      </c>
      <c r="B45">
        <v>2020</v>
      </c>
      <c r="C45" t="s">
        <v>117</v>
      </c>
      <c r="D45" t="s">
        <v>136</v>
      </c>
      <c r="E45" t="s">
        <v>134</v>
      </c>
      <c r="F45">
        <v>0</v>
      </c>
    </row>
    <row r="46" spans="1:6" x14ac:dyDescent="0.3">
      <c r="A46" s="44">
        <v>42</v>
      </c>
      <c r="B46">
        <v>2025</v>
      </c>
      <c r="C46" t="s">
        <v>117</v>
      </c>
      <c r="D46" t="s">
        <v>136</v>
      </c>
      <c r="E46" t="s">
        <v>134</v>
      </c>
      <c r="F46">
        <v>161019</v>
      </c>
    </row>
    <row r="47" spans="1:6" x14ac:dyDescent="0.3">
      <c r="A47" s="44">
        <v>43</v>
      </c>
      <c r="B47">
        <v>2030</v>
      </c>
      <c r="C47" t="s">
        <v>117</v>
      </c>
      <c r="D47" t="s">
        <v>136</v>
      </c>
      <c r="E47" t="s">
        <v>134</v>
      </c>
      <c r="F47">
        <v>925000</v>
      </c>
    </row>
    <row r="48" spans="1:6" x14ac:dyDescent="0.3">
      <c r="A48" s="44">
        <v>44</v>
      </c>
      <c r="B48">
        <v>2035</v>
      </c>
      <c r="C48" t="s">
        <v>117</v>
      </c>
      <c r="D48" t="s">
        <v>136</v>
      </c>
      <c r="E48" t="s">
        <v>134</v>
      </c>
      <c r="F48">
        <v>1838015</v>
      </c>
    </row>
    <row r="49" spans="1:6" x14ac:dyDescent="0.3">
      <c r="A49" s="44">
        <v>45</v>
      </c>
      <c r="B49">
        <v>2040</v>
      </c>
      <c r="C49" t="s">
        <v>117</v>
      </c>
      <c r="D49" t="s">
        <v>136</v>
      </c>
      <c r="E49" t="s">
        <v>134</v>
      </c>
      <c r="F49">
        <v>2868625</v>
      </c>
    </row>
    <row r="50" spans="1:6" x14ac:dyDescent="0.3">
      <c r="A50" s="44">
        <v>46</v>
      </c>
      <c r="B50">
        <v>2045</v>
      </c>
      <c r="C50" t="s">
        <v>117</v>
      </c>
      <c r="D50" t="s">
        <v>136</v>
      </c>
      <c r="E50" t="s">
        <v>134</v>
      </c>
      <c r="F50">
        <v>3615082</v>
      </c>
    </row>
    <row r="51" spans="1:6" x14ac:dyDescent="0.3">
      <c r="A51" s="44">
        <v>47</v>
      </c>
      <c r="B51">
        <v>2050</v>
      </c>
      <c r="C51" t="s">
        <v>117</v>
      </c>
      <c r="D51" t="s">
        <v>136</v>
      </c>
      <c r="E51" t="s">
        <v>134</v>
      </c>
      <c r="F51">
        <v>4221738</v>
      </c>
    </row>
    <row r="52" spans="1:6" x14ac:dyDescent="0.3">
      <c r="A52" s="44">
        <v>48</v>
      </c>
      <c r="B52">
        <v>2030</v>
      </c>
      <c r="C52" t="s">
        <v>117</v>
      </c>
      <c r="D52" t="s">
        <v>137</v>
      </c>
      <c r="E52" t="s">
        <v>134</v>
      </c>
      <c r="F52">
        <v>0</v>
      </c>
    </row>
    <row r="53" spans="1:6" x14ac:dyDescent="0.3">
      <c r="A53" s="44">
        <v>49</v>
      </c>
      <c r="B53">
        <v>2035</v>
      </c>
      <c r="C53" t="s">
        <v>117</v>
      </c>
      <c r="D53" t="s">
        <v>137</v>
      </c>
      <c r="E53" t="s">
        <v>134</v>
      </c>
      <c r="F53">
        <v>0</v>
      </c>
    </row>
    <row r="54" spans="1:6" x14ac:dyDescent="0.3">
      <c r="A54" s="44">
        <v>50</v>
      </c>
      <c r="B54">
        <v>2040</v>
      </c>
      <c r="C54" t="s">
        <v>117</v>
      </c>
      <c r="D54" t="s">
        <v>137</v>
      </c>
      <c r="E54" t="s">
        <v>134</v>
      </c>
      <c r="F54">
        <v>0</v>
      </c>
    </row>
    <row r="55" spans="1:6" x14ac:dyDescent="0.3">
      <c r="A55" s="44">
        <v>51</v>
      </c>
      <c r="B55">
        <v>2045</v>
      </c>
      <c r="C55" t="s">
        <v>117</v>
      </c>
      <c r="D55" t="s">
        <v>137</v>
      </c>
      <c r="E55" t="s">
        <v>134</v>
      </c>
      <c r="F55">
        <v>7446</v>
      </c>
    </row>
    <row r="56" spans="1:6" x14ac:dyDescent="0.3">
      <c r="A56" s="44">
        <v>52</v>
      </c>
      <c r="B56">
        <v>2050</v>
      </c>
      <c r="C56" t="s">
        <v>117</v>
      </c>
      <c r="D56" t="s">
        <v>137</v>
      </c>
      <c r="E56" t="s">
        <v>134</v>
      </c>
      <c r="F56">
        <v>6784</v>
      </c>
    </row>
    <row r="57" spans="1:6" x14ac:dyDescent="0.3">
      <c r="A57" s="44">
        <v>53</v>
      </c>
      <c r="B57">
        <v>2020</v>
      </c>
      <c r="C57" t="s">
        <v>118</v>
      </c>
      <c r="D57" t="s">
        <v>135</v>
      </c>
      <c r="E57" t="s">
        <v>134</v>
      </c>
      <c r="F57">
        <v>0</v>
      </c>
    </row>
    <row r="58" spans="1:6" x14ac:dyDescent="0.3">
      <c r="A58" s="44">
        <v>54</v>
      </c>
      <c r="B58">
        <v>2025</v>
      </c>
      <c r="C58" t="s">
        <v>118</v>
      </c>
      <c r="D58" t="s">
        <v>135</v>
      </c>
      <c r="E58" t="s">
        <v>134</v>
      </c>
      <c r="F58">
        <v>10000</v>
      </c>
    </row>
    <row r="59" spans="1:6" x14ac:dyDescent="0.3">
      <c r="A59" s="44">
        <v>55</v>
      </c>
      <c r="B59">
        <v>2030</v>
      </c>
      <c r="C59" t="s">
        <v>118</v>
      </c>
      <c r="D59" t="s">
        <v>135</v>
      </c>
      <c r="E59" t="s">
        <v>134</v>
      </c>
      <c r="F59">
        <v>181216</v>
      </c>
    </row>
    <row r="60" spans="1:6" x14ac:dyDescent="0.3">
      <c r="A60" s="44">
        <v>56</v>
      </c>
      <c r="B60">
        <v>2035</v>
      </c>
      <c r="C60" t="s">
        <v>118</v>
      </c>
      <c r="D60" t="s">
        <v>135</v>
      </c>
      <c r="E60" t="s">
        <v>134</v>
      </c>
      <c r="F60">
        <v>128376</v>
      </c>
    </row>
    <row r="61" spans="1:6" x14ac:dyDescent="0.3">
      <c r="A61" s="44">
        <v>57</v>
      </c>
      <c r="B61">
        <v>2040</v>
      </c>
      <c r="C61" t="s">
        <v>118</v>
      </c>
      <c r="D61" t="s">
        <v>135</v>
      </c>
      <c r="E61" t="s">
        <v>134</v>
      </c>
      <c r="F61">
        <v>120326</v>
      </c>
    </row>
    <row r="62" spans="1:6" x14ac:dyDescent="0.3">
      <c r="A62" s="44">
        <v>58</v>
      </c>
      <c r="B62">
        <v>2045</v>
      </c>
      <c r="C62" t="s">
        <v>118</v>
      </c>
      <c r="D62" t="s">
        <v>135</v>
      </c>
      <c r="E62" t="s">
        <v>134</v>
      </c>
      <c r="F62">
        <v>116658</v>
      </c>
    </row>
    <row r="63" spans="1:6" x14ac:dyDescent="0.3">
      <c r="A63" s="44">
        <v>59</v>
      </c>
      <c r="B63">
        <v>2050</v>
      </c>
      <c r="C63" t="s">
        <v>118</v>
      </c>
      <c r="D63" t="s">
        <v>135</v>
      </c>
      <c r="E63" t="s">
        <v>134</v>
      </c>
      <c r="F63">
        <v>43345</v>
      </c>
    </row>
    <row r="64" spans="1:6" x14ac:dyDescent="0.3">
      <c r="A64" s="44">
        <v>60</v>
      </c>
      <c r="B64">
        <v>2020</v>
      </c>
      <c r="C64" t="s">
        <v>118</v>
      </c>
      <c r="D64" t="s">
        <v>136</v>
      </c>
      <c r="E64" t="s">
        <v>134</v>
      </c>
      <c r="F64">
        <v>1087</v>
      </c>
    </row>
    <row r="65" spans="1:6" x14ac:dyDescent="0.3">
      <c r="A65" s="44">
        <v>61</v>
      </c>
      <c r="B65">
        <v>2025</v>
      </c>
      <c r="C65" t="s">
        <v>118</v>
      </c>
      <c r="D65" t="s">
        <v>136</v>
      </c>
      <c r="E65" t="s">
        <v>134</v>
      </c>
      <c r="F65">
        <v>72537</v>
      </c>
    </row>
    <row r="66" spans="1:6" x14ac:dyDescent="0.3">
      <c r="A66" s="44">
        <v>62</v>
      </c>
      <c r="B66">
        <v>2030</v>
      </c>
      <c r="C66" t="s">
        <v>118</v>
      </c>
      <c r="D66" t="s">
        <v>136</v>
      </c>
      <c r="E66" t="s">
        <v>134</v>
      </c>
      <c r="F66">
        <v>315091</v>
      </c>
    </row>
    <row r="67" spans="1:6" x14ac:dyDescent="0.3">
      <c r="A67" s="44">
        <v>63</v>
      </c>
      <c r="B67">
        <v>2035</v>
      </c>
      <c r="C67" t="s">
        <v>118</v>
      </c>
      <c r="D67" t="s">
        <v>136</v>
      </c>
      <c r="E67" t="s">
        <v>134</v>
      </c>
      <c r="F67">
        <v>250416</v>
      </c>
    </row>
    <row r="68" spans="1:6" x14ac:dyDescent="0.3">
      <c r="A68" s="44">
        <v>64</v>
      </c>
      <c r="B68">
        <v>2040</v>
      </c>
      <c r="C68" t="s">
        <v>118</v>
      </c>
      <c r="D68" t="s">
        <v>136</v>
      </c>
      <c r="E68" t="s">
        <v>134</v>
      </c>
      <c r="F68">
        <v>249681</v>
      </c>
    </row>
    <row r="69" spans="1:6" x14ac:dyDescent="0.3">
      <c r="A69" s="44">
        <v>65</v>
      </c>
      <c r="B69">
        <v>2045</v>
      </c>
      <c r="C69" t="s">
        <v>118</v>
      </c>
      <c r="D69" t="s">
        <v>136</v>
      </c>
      <c r="E69" t="s">
        <v>134</v>
      </c>
      <c r="F69">
        <v>244339</v>
      </c>
    </row>
    <row r="70" spans="1:6" x14ac:dyDescent="0.3">
      <c r="A70" s="44">
        <v>66</v>
      </c>
      <c r="B70">
        <v>2050</v>
      </c>
      <c r="C70" t="s">
        <v>118</v>
      </c>
      <c r="D70" t="s">
        <v>136</v>
      </c>
      <c r="E70" t="s">
        <v>134</v>
      </c>
      <c r="F70">
        <v>232469</v>
      </c>
    </row>
    <row r="71" spans="1:6" x14ac:dyDescent="0.3">
      <c r="A71" s="44">
        <v>67</v>
      </c>
      <c r="B71">
        <v>2025</v>
      </c>
      <c r="C71" t="s">
        <v>118</v>
      </c>
      <c r="D71" t="s">
        <v>137</v>
      </c>
      <c r="E71" t="s">
        <v>134</v>
      </c>
      <c r="F71">
        <v>0</v>
      </c>
    </row>
    <row r="72" spans="1:6" x14ac:dyDescent="0.3">
      <c r="A72" s="44">
        <v>68</v>
      </c>
      <c r="B72">
        <v>2030</v>
      </c>
      <c r="C72" t="s">
        <v>118</v>
      </c>
      <c r="D72" t="s">
        <v>137</v>
      </c>
      <c r="E72" t="s">
        <v>134</v>
      </c>
      <c r="F72">
        <v>0</v>
      </c>
    </row>
    <row r="73" spans="1:6" x14ac:dyDescent="0.3">
      <c r="A73" s="44">
        <v>69</v>
      </c>
      <c r="B73">
        <v>2035</v>
      </c>
      <c r="C73" t="s">
        <v>118</v>
      </c>
      <c r="D73" t="s">
        <v>137</v>
      </c>
      <c r="E73" t="s">
        <v>134</v>
      </c>
      <c r="F73">
        <v>0</v>
      </c>
    </row>
    <row r="74" spans="1:6" x14ac:dyDescent="0.3">
      <c r="A74" s="44">
        <v>70</v>
      </c>
      <c r="B74">
        <v>2040</v>
      </c>
      <c r="C74" t="s">
        <v>118</v>
      </c>
      <c r="D74" t="s">
        <v>137</v>
      </c>
      <c r="E74" t="s">
        <v>134</v>
      </c>
      <c r="F74">
        <v>0</v>
      </c>
    </row>
    <row r="75" spans="1:6" x14ac:dyDescent="0.3">
      <c r="A75" s="44">
        <v>71</v>
      </c>
      <c r="B75">
        <v>2045</v>
      </c>
      <c r="C75" t="s">
        <v>118</v>
      </c>
      <c r="D75" t="s">
        <v>137</v>
      </c>
      <c r="E75" t="s">
        <v>134</v>
      </c>
      <c r="F75">
        <v>16763</v>
      </c>
    </row>
    <row r="76" spans="1:6" x14ac:dyDescent="0.3">
      <c r="A76" s="44">
        <v>72</v>
      </c>
      <c r="B76">
        <v>2050</v>
      </c>
      <c r="C76" t="s">
        <v>118</v>
      </c>
      <c r="D76" t="s">
        <v>137</v>
      </c>
      <c r="E76" t="s">
        <v>134</v>
      </c>
      <c r="F76">
        <v>16774</v>
      </c>
    </row>
    <row r="77" spans="1:6" x14ac:dyDescent="0.3">
      <c r="A77" s="44">
        <v>73</v>
      </c>
      <c r="B77">
        <v>2020</v>
      </c>
      <c r="C77" t="s">
        <v>119</v>
      </c>
      <c r="D77" t="s">
        <v>135</v>
      </c>
      <c r="E77" t="s">
        <v>134</v>
      </c>
      <c r="F77">
        <v>226242</v>
      </c>
    </row>
    <row r="78" spans="1:6" x14ac:dyDescent="0.3">
      <c r="A78" s="44">
        <v>74</v>
      </c>
      <c r="B78">
        <v>2025</v>
      </c>
      <c r="C78" t="s">
        <v>119</v>
      </c>
      <c r="D78" t="s">
        <v>135</v>
      </c>
      <c r="E78" t="s">
        <v>134</v>
      </c>
      <c r="F78">
        <v>193618</v>
      </c>
    </row>
    <row r="79" spans="1:6" x14ac:dyDescent="0.3">
      <c r="A79" s="44">
        <v>75</v>
      </c>
      <c r="B79">
        <v>2030</v>
      </c>
      <c r="C79" t="s">
        <v>119</v>
      </c>
      <c r="D79" t="s">
        <v>135</v>
      </c>
      <c r="E79" t="s">
        <v>134</v>
      </c>
      <c r="F79">
        <v>145517</v>
      </c>
    </row>
    <row r="80" spans="1:6" x14ac:dyDescent="0.3">
      <c r="A80" s="44">
        <v>76</v>
      </c>
      <c r="B80">
        <v>2035</v>
      </c>
      <c r="C80" t="s">
        <v>119</v>
      </c>
      <c r="D80" t="s">
        <v>135</v>
      </c>
      <c r="E80" t="s">
        <v>134</v>
      </c>
      <c r="F80">
        <v>114225</v>
      </c>
    </row>
    <row r="81" spans="1:6" x14ac:dyDescent="0.3">
      <c r="A81" s="44">
        <v>77</v>
      </c>
      <c r="B81">
        <v>2040</v>
      </c>
      <c r="C81" t="s">
        <v>119</v>
      </c>
      <c r="D81" t="s">
        <v>135</v>
      </c>
      <c r="E81" t="s">
        <v>134</v>
      </c>
      <c r="F81">
        <v>98945</v>
      </c>
    </row>
    <row r="82" spans="1:6" x14ac:dyDescent="0.3">
      <c r="A82" s="44">
        <v>78</v>
      </c>
      <c r="B82">
        <v>2045</v>
      </c>
      <c r="C82" t="s">
        <v>119</v>
      </c>
      <c r="D82" t="s">
        <v>135</v>
      </c>
      <c r="E82" t="s">
        <v>134</v>
      </c>
      <c r="F82">
        <v>57591</v>
      </c>
    </row>
    <row r="83" spans="1:6" x14ac:dyDescent="0.3">
      <c r="A83" s="44">
        <v>79</v>
      </c>
      <c r="B83">
        <v>2050</v>
      </c>
      <c r="C83" t="s">
        <v>119</v>
      </c>
      <c r="D83" t="s">
        <v>135</v>
      </c>
      <c r="E83" t="s">
        <v>134</v>
      </c>
      <c r="F83">
        <v>41279</v>
      </c>
    </row>
    <row r="84" spans="1:6" x14ac:dyDescent="0.3">
      <c r="A84" s="44">
        <v>80</v>
      </c>
      <c r="B84">
        <v>2020</v>
      </c>
      <c r="C84" t="s">
        <v>119</v>
      </c>
      <c r="D84" t="s">
        <v>136</v>
      </c>
      <c r="E84" t="s">
        <v>134</v>
      </c>
      <c r="F84">
        <v>39330</v>
      </c>
    </row>
    <row r="85" spans="1:6" x14ac:dyDescent="0.3">
      <c r="A85" s="44">
        <v>81</v>
      </c>
      <c r="B85">
        <v>2025</v>
      </c>
      <c r="C85" t="s">
        <v>119</v>
      </c>
      <c r="D85" t="s">
        <v>136</v>
      </c>
      <c r="E85" t="s">
        <v>134</v>
      </c>
      <c r="F85">
        <v>56779</v>
      </c>
    </row>
    <row r="86" spans="1:6" x14ac:dyDescent="0.3">
      <c r="A86" s="44">
        <v>82</v>
      </c>
      <c r="B86">
        <v>2030</v>
      </c>
      <c r="C86" t="s">
        <v>119</v>
      </c>
      <c r="D86" t="s">
        <v>136</v>
      </c>
      <c r="E86" t="s">
        <v>134</v>
      </c>
      <c r="F86">
        <v>70638</v>
      </c>
    </row>
    <row r="87" spans="1:6" x14ac:dyDescent="0.3">
      <c r="A87" s="44">
        <v>83</v>
      </c>
      <c r="B87">
        <v>2035</v>
      </c>
      <c r="C87" t="s">
        <v>119</v>
      </c>
      <c r="D87" t="s">
        <v>136</v>
      </c>
      <c r="E87" t="s">
        <v>134</v>
      </c>
      <c r="F87">
        <v>77531</v>
      </c>
    </row>
    <row r="88" spans="1:6" x14ac:dyDescent="0.3">
      <c r="A88" s="44">
        <v>84</v>
      </c>
      <c r="B88">
        <v>2040</v>
      </c>
      <c r="C88" t="s">
        <v>119</v>
      </c>
      <c r="D88" t="s">
        <v>136</v>
      </c>
      <c r="E88" t="s">
        <v>134</v>
      </c>
      <c r="F88">
        <v>63708</v>
      </c>
    </row>
    <row r="89" spans="1:6" x14ac:dyDescent="0.3">
      <c r="A89" s="44">
        <v>85</v>
      </c>
      <c r="B89">
        <v>2045</v>
      </c>
      <c r="C89" t="s">
        <v>119</v>
      </c>
      <c r="D89" t="s">
        <v>136</v>
      </c>
      <c r="E89" t="s">
        <v>134</v>
      </c>
      <c r="F89">
        <v>53869</v>
      </c>
    </row>
    <row r="90" spans="1:6" x14ac:dyDescent="0.3">
      <c r="A90" s="44">
        <v>86</v>
      </c>
      <c r="B90">
        <v>2050</v>
      </c>
      <c r="C90" t="s">
        <v>119</v>
      </c>
      <c r="D90" t="s">
        <v>136</v>
      </c>
      <c r="E90" t="s">
        <v>134</v>
      </c>
      <c r="F90">
        <v>48416</v>
      </c>
    </row>
    <row r="91" spans="1:6" x14ac:dyDescent="0.3">
      <c r="A91" s="44">
        <v>87</v>
      </c>
      <c r="B91">
        <v>2020</v>
      </c>
      <c r="C91" t="s">
        <v>119</v>
      </c>
      <c r="D91" t="s">
        <v>137</v>
      </c>
      <c r="E91" t="s">
        <v>134</v>
      </c>
      <c r="F91">
        <v>12352</v>
      </c>
    </row>
    <row r="92" spans="1:6" x14ac:dyDescent="0.3">
      <c r="A92" s="44">
        <v>88</v>
      </c>
      <c r="B92">
        <v>2025</v>
      </c>
      <c r="C92" t="s">
        <v>119</v>
      </c>
      <c r="D92" t="s">
        <v>137</v>
      </c>
      <c r="E92" t="s">
        <v>134</v>
      </c>
      <c r="F92">
        <v>12557</v>
      </c>
    </row>
    <row r="93" spans="1:6" x14ac:dyDescent="0.3">
      <c r="A93" s="44">
        <v>89</v>
      </c>
      <c r="B93">
        <v>2030</v>
      </c>
      <c r="C93" t="s">
        <v>119</v>
      </c>
      <c r="D93" t="s">
        <v>137</v>
      </c>
      <c r="E93" t="s">
        <v>134</v>
      </c>
      <c r="F93">
        <v>9207</v>
      </c>
    </row>
    <row r="94" spans="1:6" x14ac:dyDescent="0.3">
      <c r="A94" s="44">
        <v>90</v>
      </c>
      <c r="B94">
        <v>2035</v>
      </c>
      <c r="C94" t="s">
        <v>119</v>
      </c>
      <c r="D94" t="s">
        <v>137</v>
      </c>
      <c r="E94" t="s">
        <v>134</v>
      </c>
      <c r="F94">
        <v>9251</v>
      </c>
    </row>
    <row r="95" spans="1:6" x14ac:dyDescent="0.3">
      <c r="A95" s="44">
        <v>91</v>
      </c>
      <c r="B95">
        <v>2040</v>
      </c>
      <c r="C95" t="s">
        <v>119</v>
      </c>
      <c r="D95" t="s">
        <v>137</v>
      </c>
      <c r="E95" t="s">
        <v>134</v>
      </c>
      <c r="F95">
        <v>8025</v>
      </c>
    </row>
    <row r="96" spans="1:6" x14ac:dyDescent="0.3">
      <c r="A96" s="44">
        <v>92</v>
      </c>
      <c r="B96">
        <v>2045</v>
      </c>
      <c r="C96" t="s">
        <v>119</v>
      </c>
      <c r="D96" t="s">
        <v>137</v>
      </c>
      <c r="E96" t="s">
        <v>134</v>
      </c>
      <c r="F96">
        <v>21208</v>
      </c>
    </row>
    <row r="97" spans="1:6" x14ac:dyDescent="0.3">
      <c r="A97" s="44">
        <v>93</v>
      </c>
      <c r="B97">
        <v>2050</v>
      </c>
      <c r="C97" t="s">
        <v>119</v>
      </c>
      <c r="D97" t="s">
        <v>137</v>
      </c>
      <c r="E97" t="s">
        <v>134</v>
      </c>
      <c r="F97">
        <v>19026</v>
      </c>
    </row>
    <row r="98" spans="1:6" x14ac:dyDescent="0.3">
      <c r="A98" s="44">
        <v>94</v>
      </c>
      <c r="B98">
        <v>2020</v>
      </c>
      <c r="C98" t="s">
        <v>120</v>
      </c>
      <c r="D98" t="s">
        <v>135</v>
      </c>
      <c r="E98" t="s">
        <v>134</v>
      </c>
      <c r="F98">
        <v>0</v>
      </c>
    </row>
    <row r="99" spans="1:6" x14ac:dyDescent="0.3">
      <c r="A99" s="44">
        <v>95</v>
      </c>
      <c r="B99">
        <v>2025</v>
      </c>
      <c r="C99" t="s">
        <v>120</v>
      </c>
      <c r="D99" t="s">
        <v>135</v>
      </c>
      <c r="E99" t="s">
        <v>134</v>
      </c>
      <c r="F99">
        <v>0</v>
      </c>
    </row>
    <row r="100" spans="1:6" x14ac:dyDescent="0.3">
      <c r="A100" s="44">
        <v>96</v>
      </c>
      <c r="B100">
        <v>2030</v>
      </c>
      <c r="C100" t="s">
        <v>120</v>
      </c>
      <c r="D100" t="s">
        <v>135</v>
      </c>
      <c r="E100" t="s">
        <v>134</v>
      </c>
      <c r="F100">
        <v>0</v>
      </c>
    </row>
    <row r="101" spans="1:6" x14ac:dyDescent="0.3">
      <c r="A101" s="44">
        <v>97</v>
      </c>
      <c r="B101">
        <v>2035</v>
      </c>
      <c r="C101" t="s">
        <v>120</v>
      </c>
      <c r="D101" t="s">
        <v>135</v>
      </c>
      <c r="E101" t="s">
        <v>134</v>
      </c>
      <c r="F101">
        <v>0</v>
      </c>
    </row>
    <row r="102" spans="1:6" x14ac:dyDescent="0.3">
      <c r="A102" s="44">
        <v>98</v>
      </c>
      <c r="B102">
        <v>2040</v>
      </c>
      <c r="C102" t="s">
        <v>120</v>
      </c>
      <c r="D102" t="s">
        <v>135</v>
      </c>
      <c r="E102" t="s">
        <v>134</v>
      </c>
      <c r="F102">
        <v>0</v>
      </c>
    </row>
    <row r="103" spans="1:6" x14ac:dyDescent="0.3">
      <c r="A103" s="44">
        <v>99</v>
      </c>
      <c r="B103">
        <v>2045</v>
      </c>
      <c r="C103" t="s">
        <v>120</v>
      </c>
      <c r="D103" t="s">
        <v>135</v>
      </c>
      <c r="E103" t="s">
        <v>134</v>
      </c>
      <c r="F103">
        <v>0</v>
      </c>
    </row>
    <row r="104" spans="1:6" x14ac:dyDescent="0.3">
      <c r="A104" s="44">
        <v>100</v>
      </c>
      <c r="B104">
        <v>2050</v>
      </c>
      <c r="C104" t="s">
        <v>120</v>
      </c>
      <c r="D104" t="s">
        <v>135</v>
      </c>
      <c r="E104" t="s">
        <v>134</v>
      </c>
      <c r="F104">
        <v>0</v>
      </c>
    </row>
    <row r="105" spans="1:6" x14ac:dyDescent="0.3">
      <c r="A105" s="44">
        <v>101</v>
      </c>
      <c r="B105">
        <v>2020</v>
      </c>
      <c r="C105" t="s">
        <v>120</v>
      </c>
      <c r="D105" t="s">
        <v>136</v>
      </c>
      <c r="E105" t="s">
        <v>134</v>
      </c>
      <c r="F105">
        <v>223470</v>
      </c>
    </row>
    <row r="106" spans="1:6" x14ac:dyDescent="0.3">
      <c r="A106" s="44">
        <v>102</v>
      </c>
      <c r="B106">
        <v>2025</v>
      </c>
      <c r="C106" t="s">
        <v>120</v>
      </c>
      <c r="D106" t="s">
        <v>136</v>
      </c>
      <c r="E106" t="s">
        <v>134</v>
      </c>
      <c r="F106">
        <v>799266</v>
      </c>
    </row>
    <row r="107" spans="1:6" x14ac:dyDescent="0.3">
      <c r="A107" s="44">
        <v>103</v>
      </c>
      <c r="B107">
        <v>2030</v>
      </c>
      <c r="C107" t="s">
        <v>120</v>
      </c>
      <c r="D107" t="s">
        <v>136</v>
      </c>
      <c r="E107" t="s">
        <v>134</v>
      </c>
      <c r="F107">
        <v>2437277</v>
      </c>
    </row>
    <row r="108" spans="1:6" x14ac:dyDescent="0.3">
      <c r="A108" s="44">
        <v>104</v>
      </c>
      <c r="B108">
        <v>2035</v>
      </c>
      <c r="C108" t="s">
        <v>120</v>
      </c>
      <c r="D108" t="s">
        <v>136</v>
      </c>
      <c r="E108" t="s">
        <v>134</v>
      </c>
      <c r="F108">
        <v>1903683</v>
      </c>
    </row>
    <row r="109" spans="1:6" x14ac:dyDescent="0.3">
      <c r="A109" s="44">
        <v>105</v>
      </c>
      <c r="B109">
        <v>2040</v>
      </c>
      <c r="C109" t="s">
        <v>120</v>
      </c>
      <c r="D109" t="s">
        <v>136</v>
      </c>
      <c r="E109" t="s">
        <v>134</v>
      </c>
      <c r="F109">
        <v>1670477</v>
      </c>
    </row>
    <row r="110" spans="1:6" x14ac:dyDescent="0.3">
      <c r="A110" s="44">
        <v>106</v>
      </c>
      <c r="B110">
        <v>2045</v>
      </c>
      <c r="C110" t="s">
        <v>120</v>
      </c>
      <c r="D110" t="s">
        <v>136</v>
      </c>
      <c r="E110" t="s">
        <v>134</v>
      </c>
      <c r="F110">
        <v>1529251</v>
      </c>
    </row>
    <row r="111" spans="1:6" x14ac:dyDescent="0.3">
      <c r="A111" s="44">
        <v>107</v>
      </c>
      <c r="B111">
        <v>2050</v>
      </c>
      <c r="C111" t="s">
        <v>120</v>
      </c>
      <c r="D111" t="s">
        <v>136</v>
      </c>
      <c r="E111" t="s">
        <v>134</v>
      </c>
      <c r="F111">
        <v>1380630</v>
      </c>
    </row>
    <row r="112" spans="1:6" x14ac:dyDescent="0.3">
      <c r="A112" s="44">
        <v>108</v>
      </c>
      <c r="B112">
        <v>2020</v>
      </c>
      <c r="C112" t="s">
        <v>120</v>
      </c>
      <c r="D112" t="s">
        <v>137</v>
      </c>
      <c r="E112" t="s">
        <v>134</v>
      </c>
      <c r="F112">
        <v>0</v>
      </c>
    </row>
    <row r="113" spans="1:6" x14ac:dyDescent="0.3">
      <c r="A113" s="44">
        <v>109</v>
      </c>
      <c r="B113">
        <v>2025</v>
      </c>
      <c r="C113" t="s">
        <v>120</v>
      </c>
      <c r="D113" t="s">
        <v>137</v>
      </c>
      <c r="E113" t="s">
        <v>134</v>
      </c>
      <c r="F113">
        <v>41625</v>
      </c>
    </row>
    <row r="114" spans="1:6" x14ac:dyDescent="0.3">
      <c r="A114" s="44">
        <v>110</v>
      </c>
      <c r="B114">
        <v>2030</v>
      </c>
      <c r="C114" t="s">
        <v>120</v>
      </c>
      <c r="D114" t="s">
        <v>137</v>
      </c>
      <c r="E114" t="s">
        <v>134</v>
      </c>
      <c r="F114">
        <v>103679</v>
      </c>
    </row>
    <row r="115" spans="1:6" x14ac:dyDescent="0.3">
      <c r="A115" s="44">
        <v>111</v>
      </c>
      <c r="B115">
        <v>2035</v>
      </c>
      <c r="C115" t="s">
        <v>120</v>
      </c>
      <c r="D115" t="s">
        <v>137</v>
      </c>
      <c r="E115" t="s">
        <v>134</v>
      </c>
      <c r="F115">
        <v>58039</v>
      </c>
    </row>
    <row r="116" spans="1:6" x14ac:dyDescent="0.3">
      <c r="A116" s="44">
        <v>112</v>
      </c>
      <c r="B116">
        <v>2040</v>
      </c>
      <c r="C116" t="s">
        <v>120</v>
      </c>
      <c r="D116" t="s">
        <v>137</v>
      </c>
      <c r="E116" t="s">
        <v>134</v>
      </c>
      <c r="F116">
        <v>50941</v>
      </c>
    </row>
    <row r="117" spans="1:6" x14ac:dyDescent="0.3">
      <c r="A117" s="44">
        <v>113</v>
      </c>
      <c r="B117">
        <v>2045</v>
      </c>
      <c r="C117" t="s">
        <v>120</v>
      </c>
      <c r="D117" t="s">
        <v>137</v>
      </c>
      <c r="E117" t="s">
        <v>134</v>
      </c>
      <c r="F117">
        <v>55002</v>
      </c>
    </row>
    <row r="118" spans="1:6" x14ac:dyDescent="0.3">
      <c r="A118" s="44">
        <v>114</v>
      </c>
      <c r="B118">
        <v>2050</v>
      </c>
      <c r="C118" t="s">
        <v>120</v>
      </c>
      <c r="D118" t="s">
        <v>137</v>
      </c>
      <c r="E118" t="s">
        <v>134</v>
      </c>
      <c r="F118">
        <v>49670</v>
      </c>
    </row>
    <row r="119" spans="1:6" x14ac:dyDescent="0.3">
      <c r="A119" s="44">
        <v>115</v>
      </c>
      <c r="B119">
        <v>2020</v>
      </c>
      <c r="C119" t="s">
        <v>121</v>
      </c>
      <c r="D119" t="s">
        <v>122</v>
      </c>
      <c r="E119" t="s">
        <v>105</v>
      </c>
      <c r="F119">
        <v>5326</v>
      </c>
    </row>
    <row r="120" spans="1:6" x14ac:dyDescent="0.3">
      <c r="A120" s="44">
        <v>116</v>
      </c>
      <c r="B120">
        <v>2025</v>
      </c>
      <c r="C120" t="s">
        <v>121</v>
      </c>
      <c r="D120" t="s">
        <v>122</v>
      </c>
      <c r="E120" t="s">
        <v>105</v>
      </c>
      <c r="F120">
        <v>6082</v>
      </c>
    </row>
    <row r="121" spans="1:6" x14ac:dyDescent="0.3">
      <c r="A121" s="44">
        <v>117</v>
      </c>
      <c r="B121">
        <v>2030</v>
      </c>
      <c r="C121" t="s">
        <v>121</v>
      </c>
      <c r="D121" t="s">
        <v>122</v>
      </c>
      <c r="E121" t="s">
        <v>105</v>
      </c>
      <c r="F121">
        <v>14067</v>
      </c>
    </row>
    <row r="122" spans="1:6" x14ac:dyDescent="0.3">
      <c r="A122" s="44">
        <v>118</v>
      </c>
      <c r="B122">
        <v>2035</v>
      </c>
      <c r="C122" t="s">
        <v>121</v>
      </c>
      <c r="D122" t="s">
        <v>122</v>
      </c>
      <c r="E122" t="s">
        <v>105</v>
      </c>
      <c r="F122">
        <v>28529</v>
      </c>
    </row>
    <row r="123" spans="1:6" x14ac:dyDescent="0.3">
      <c r="A123" s="44">
        <v>119</v>
      </c>
      <c r="B123">
        <v>2040</v>
      </c>
      <c r="C123" t="s">
        <v>121</v>
      </c>
      <c r="D123" t="s">
        <v>122</v>
      </c>
      <c r="E123" t="s">
        <v>105</v>
      </c>
      <c r="F123">
        <v>15281</v>
      </c>
    </row>
    <row r="124" spans="1:6" x14ac:dyDescent="0.3">
      <c r="A124" s="44">
        <v>120</v>
      </c>
      <c r="B124">
        <v>2045</v>
      </c>
      <c r="C124" t="s">
        <v>121</v>
      </c>
      <c r="D124" t="s">
        <v>122</v>
      </c>
      <c r="E124" t="s">
        <v>105</v>
      </c>
      <c r="F124">
        <v>4705</v>
      </c>
    </row>
    <row r="125" spans="1:6" x14ac:dyDescent="0.3">
      <c r="A125" s="44">
        <v>121</v>
      </c>
      <c r="B125">
        <v>2050</v>
      </c>
      <c r="C125" t="s">
        <v>121</v>
      </c>
      <c r="D125" t="s">
        <v>122</v>
      </c>
      <c r="E125" t="s">
        <v>105</v>
      </c>
      <c r="F125">
        <v>1974</v>
      </c>
    </row>
    <row r="126" spans="1:6" x14ac:dyDescent="0.3">
      <c r="A126" s="44">
        <v>122</v>
      </c>
      <c r="B126">
        <v>2035</v>
      </c>
      <c r="C126" t="s">
        <v>121</v>
      </c>
      <c r="D126" t="s">
        <v>123</v>
      </c>
      <c r="E126" t="s">
        <v>105</v>
      </c>
      <c r="F126">
        <v>2349</v>
      </c>
    </row>
    <row r="127" spans="1:6" x14ac:dyDescent="0.3">
      <c r="A127" s="44">
        <v>123</v>
      </c>
      <c r="B127">
        <v>2040</v>
      </c>
      <c r="C127" t="s">
        <v>121</v>
      </c>
      <c r="D127" t="s">
        <v>123</v>
      </c>
      <c r="E127" t="s">
        <v>105</v>
      </c>
      <c r="F127">
        <v>2478</v>
      </c>
    </row>
    <row r="128" spans="1:6" x14ac:dyDescent="0.3">
      <c r="A128" s="44">
        <v>124</v>
      </c>
      <c r="B128">
        <v>2045</v>
      </c>
      <c r="C128" t="s">
        <v>121</v>
      </c>
      <c r="D128" t="s">
        <v>123</v>
      </c>
      <c r="E128" t="s">
        <v>105</v>
      </c>
      <c r="F128">
        <v>2600</v>
      </c>
    </row>
    <row r="129" spans="1:6" x14ac:dyDescent="0.3">
      <c r="A129" s="44">
        <v>125</v>
      </c>
      <c r="B129">
        <v>2050</v>
      </c>
      <c r="C129" t="s">
        <v>121</v>
      </c>
      <c r="D129" t="s">
        <v>123</v>
      </c>
      <c r="E129" t="s">
        <v>105</v>
      </c>
      <c r="F129">
        <v>268</v>
      </c>
    </row>
    <row r="130" spans="1:6" x14ac:dyDescent="0.3">
      <c r="A130" s="44">
        <v>126</v>
      </c>
      <c r="B130">
        <v>2045</v>
      </c>
      <c r="C130" t="s">
        <v>121</v>
      </c>
      <c r="D130" t="s">
        <v>124</v>
      </c>
      <c r="E130" t="s">
        <v>105</v>
      </c>
      <c r="F130">
        <v>0</v>
      </c>
    </row>
    <row r="131" spans="1:6" x14ac:dyDescent="0.3">
      <c r="A131" s="44">
        <v>127</v>
      </c>
      <c r="B131">
        <v>2050</v>
      </c>
      <c r="C131" t="s">
        <v>121</v>
      </c>
      <c r="D131" t="s">
        <v>124</v>
      </c>
      <c r="E131" t="s">
        <v>105</v>
      </c>
      <c r="F131">
        <v>0</v>
      </c>
    </row>
    <row r="132" spans="1:6" x14ac:dyDescent="0.3">
      <c r="A132" s="44">
        <v>128</v>
      </c>
      <c r="B132">
        <v>2020</v>
      </c>
      <c r="C132" t="s">
        <v>103</v>
      </c>
      <c r="D132" t="s">
        <v>122</v>
      </c>
      <c r="E132" t="s">
        <v>105</v>
      </c>
      <c r="F132">
        <v>1322251</v>
      </c>
    </row>
    <row r="133" spans="1:6" x14ac:dyDescent="0.3">
      <c r="A133" s="44">
        <v>129</v>
      </c>
      <c r="B133">
        <v>2025</v>
      </c>
      <c r="C133" t="s">
        <v>103</v>
      </c>
      <c r="D133" t="s">
        <v>122</v>
      </c>
      <c r="E133" t="s">
        <v>105</v>
      </c>
      <c r="F133">
        <v>1471484</v>
      </c>
    </row>
    <row r="134" spans="1:6" x14ac:dyDescent="0.3">
      <c r="A134" s="44">
        <v>130</v>
      </c>
      <c r="B134">
        <v>2030</v>
      </c>
      <c r="C134" t="s">
        <v>103</v>
      </c>
      <c r="D134" t="s">
        <v>122</v>
      </c>
      <c r="E134" t="s">
        <v>105</v>
      </c>
      <c r="F134">
        <v>883824</v>
      </c>
    </row>
    <row r="135" spans="1:6" x14ac:dyDescent="0.3">
      <c r="A135" s="44">
        <v>131</v>
      </c>
      <c r="B135">
        <v>2035</v>
      </c>
      <c r="C135" t="s">
        <v>103</v>
      </c>
      <c r="D135" t="s">
        <v>122</v>
      </c>
      <c r="E135" t="s">
        <v>105</v>
      </c>
      <c r="F135">
        <v>905549</v>
      </c>
    </row>
    <row r="136" spans="1:6" x14ac:dyDescent="0.3">
      <c r="A136" s="44">
        <v>132</v>
      </c>
      <c r="B136">
        <v>2040</v>
      </c>
      <c r="C136" t="s">
        <v>103</v>
      </c>
      <c r="D136" t="s">
        <v>122</v>
      </c>
      <c r="E136" t="s">
        <v>105</v>
      </c>
      <c r="F136">
        <v>919689</v>
      </c>
    </row>
    <row r="137" spans="1:6" x14ac:dyDescent="0.3">
      <c r="A137" s="44">
        <v>133</v>
      </c>
      <c r="B137">
        <v>2045</v>
      </c>
      <c r="C137" t="s">
        <v>103</v>
      </c>
      <c r="D137" t="s">
        <v>122</v>
      </c>
      <c r="E137" t="s">
        <v>105</v>
      </c>
      <c r="F137">
        <v>893516</v>
      </c>
    </row>
    <row r="138" spans="1:6" x14ac:dyDescent="0.3">
      <c r="A138" s="44">
        <v>134</v>
      </c>
      <c r="B138">
        <v>2050</v>
      </c>
      <c r="C138" t="s">
        <v>103</v>
      </c>
      <c r="D138" t="s">
        <v>122</v>
      </c>
      <c r="E138" t="s">
        <v>105</v>
      </c>
      <c r="F138">
        <v>801890</v>
      </c>
    </row>
    <row r="139" spans="1:6" x14ac:dyDescent="0.3">
      <c r="A139" s="44">
        <v>135</v>
      </c>
      <c r="B139">
        <v>2020</v>
      </c>
      <c r="C139" t="s">
        <v>103</v>
      </c>
      <c r="D139" t="s">
        <v>123</v>
      </c>
      <c r="E139" t="s">
        <v>105</v>
      </c>
      <c r="F139">
        <v>613474</v>
      </c>
    </row>
    <row r="140" spans="1:6" x14ac:dyDescent="0.3">
      <c r="A140" s="44">
        <v>136</v>
      </c>
      <c r="B140">
        <v>2025</v>
      </c>
      <c r="C140" t="s">
        <v>103</v>
      </c>
      <c r="D140" t="s">
        <v>123</v>
      </c>
      <c r="E140" t="s">
        <v>105</v>
      </c>
      <c r="F140">
        <v>450662</v>
      </c>
    </row>
    <row r="141" spans="1:6" x14ac:dyDescent="0.3">
      <c r="A141" s="44">
        <v>137</v>
      </c>
      <c r="B141">
        <v>2030</v>
      </c>
      <c r="C141" t="s">
        <v>103</v>
      </c>
      <c r="D141" t="s">
        <v>123</v>
      </c>
      <c r="E141" t="s">
        <v>105</v>
      </c>
      <c r="F141">
        <v>214774</v>
      </c>
    </row>
    <row r="142" spans="1:6" x14ac:dyDescent="0.3">
      <c r="A142" s="44">
        <v>138</v>
      </c>
      <c r="B142">
        <v>2035</v>
      </c>
      <c r="C142" t="s">
        <v>103</v>
      </c>
      <c r="D142" t="s">
        <v>123</v>
      </c>
      <c r="E142" t="s">
        <v>105</v>
      </c>
      <c r="F142">
        <v>178665</v>
      </c>
    </row>
    <row r="143" spans="1:6" x14ac:dyDescent="0.3">
      <c r="A143" s="44">
        <v>139</v>
      </c>
      <c r="B143">
        <v>2040</v>
      </c>
      <c r="C143" t="s">
        <v>103</v>
      </c>
      <c r="D143" t="s">
        <v>123</v>
      </c>
      <c r="E143" t="s">
        <v>105</v>
      </c>
      <c r="F143">
        <v>118786</v>
      </c>
    </row>
    <row r="144" spans="1:6" x14ac:dyDescent="0.3">
      <c r="A144" s="44">
        <v>140</v>
      </c>
      <c r="B144">
        <v>2045</v>
      </c>
      <c r="C144" t="s">
        <v>103</v>
      </c>
      <c r="D144" t="s">
        <v>123</v>
      </c>
      <c r="E144" t="s">
        <v>105</v>
      </c>
      <c r="F144">
        <v>68000</v>
      </c>
    </row>
    <row r="145" spans="1:6" x14ac:dyDescent="0.3">
      <c r="A145" s="44">
        <v>141</v>
      </c>
      <c r="B145">
        <v>2050</v>
      </c>
      <c r="C145" t="s">
        <v>103</v>
      </c>
      <c r="D145" t="s">
        <v>123</v>
      </c>
      <c r="E145" t="s">
        <v>105</v>
      </c>
      <c r="F145">
        <v>56478</v>
      </c>
    </row>
    <row r="146" spans="1:6" x14ac:dyDescent="0.3">
      <c r="A146" s="44">
        <v>142</v>
      </c>
      <c r="B146">
        <v>2020</v>
      </c>
      <c r="C146" t="s">
        <v>103</v>
      </c>
      <c r="D146" t="s">
        <v>124</v>
      </c>
      <c r="E146" t="s">
        <v>105</v>
      </c>
      <c r="F146">
        <v>106082</v>
      </c>
    </row>
    <row r="147" spans="1:6" x14ac:dyDescent="0.3">
      <c r="A147" s="44">
        <v>143</v>
      </c>
      <c r="B147">
        <v>2025</v>
      </c>
      <c r="C147" t="s">
        <v>103</v>
      </c>
      <c r="D147" t="s">
        <v>124</v>
      </c>
      <c r="E147" t="s">
        <v>105</v>
      </c>
      <c r="F147">
        <v>126872</v>
      </c>
    </row>
    <row r="148" spans="1:6" x14ac:dyDescent="0.3">
      <c r="A148" s="44">
        <v>144</v>
      </c>
      <c r="B148">
        <v>2030</v>
      </c>
      <c r="C148" t="s">
        <v>103</v>
      </c>
      <c r="D148" t="s">
        <v>124</v>
      </c>
      <c r="E148" t="s">
        <v>105</v>
      </c>
      <c r="F148">
        <v>67813</v>
      </c>
    </row>
    <row r="149" spans="1:6" x14ac:dyDescent="0.3">
      <c r="A149" s="44">
        <v>145</v>
      </c>
      <c r="B149">
        <v>2035</v>
      </c>
      <c r="C149" t="s">
        <v>103</v>
      </c>
      <c r="D149" t="s">
        <v>124</v>
      </c>
      <c r="E149" t="s">
        <v>105</v>
      </c>
      <c r="F149">
        <v>48992</v>
      </c>
    </row>
    <row r="150" spans="1:6" x14ac:dyDescent="0.3">
      <c r="A150" s="44">
        <v>146</v>
      </c>
      <c r="B150">
        <v>2040</v>
      </c>
      <c r="C150" t="s">
        <v>103</v>
      </c>
      <c r="D150" t="s">
        <v>124</v>
      </c>
      <c r="E150" t="s">
        <v>105</v>
      </c>
      <c r="F150">
        <v>15969</v>
      </c>
    </row>
    <row r="151" spans="1:6" x14ac:dyDescent="0.3">
      <c r="A151" s="44">
        <v>147</v>
      </c>
      <c r="B151">
        <v>2045</v>
      </c>
      <c r="C151" t="s">
        <v>103</v>
      </c>
      <c r="D151" t="s">
        <v>124</v>
      </c>
      <c r="E151" t="s">
        <v>105</v>
      </c>
      <c r="F151">
        <v>31285</v>
      </c>
    </row>
    <row r="152" spans="1:6" x14ac:dyDescent="0.3">
      <c r="A152" s="44">
        <v>148</v>
      </c>
      <c r="B152">
        <v>2050</v>
      </c>
      <c r="C152" t="s">
        <v>103</v>
      </c>
      <c r="D152" t="s">
        <v>124</v>
      </c>
      <c r="E152" t="s">
        <v>105</v>
      </c>
      <c r="F152">
        <v>23839</v>
      </c>
    </row>
    <row r="153" spans="1:6" x14ac:dyDescent="0.3">
      <c r="A153" s="44">
        <v>149</v>
      </c>
      <c r="B153">
        <v>2020</v>
      </c>
      <c r="C153" t="s">
        <v>117</v>
      </c>
      <c r="D153" t="s">
        <v>122</v>
      </c>
      <c r="E153" t="s">
        <v>105</v>
      </c>
      <c r="F153">
        <v>62104</v>
      </c>
    </row>
    <row r="154" spans="1:6" x14ac:dyDescent="0.3">
      <c r="A154" s="44">
        <v>150</v>
      </c>
      <c r="B154">
        <v>2025</v>
      </c>
      <c r="C154" t="s">
        <v>117</v>
      </c>
      <c r="D154" t="s">
        <v>122</v>
      </c>
      <c r="E154" t="s">
        <v>105</v>
      </c>
      <c r="F154">
        <v>177950</v>
      </c>
    </row>
    <row r="155" spans="1:6" x14ac:dyDescent="0.3">
      <c r="A155" s="44">
        <v>151</v>
      </c>
      <c r="B155">
        <v>2030</v>
      </c>
      <c r="C155" t="s">
        <v>117</v>
      </c>
      <c r="D155" t="s">
        <v>122</v>
      </c>
      <c r="E155" t="s">
        <v>105</v>
      </c>
      <c r="F155">
        <v>359744</v>
      </c>
    </row>
    <row r="156" spans="1:6" x14ac:dyDescent="0.3">
      <c r="A156" s="44">
        <v>152</v>
      </c>
      <c r="B156">
        <v>2035</v>
      </c>
      <c r="C156" t="s">
        <v>117</v>
      </c>
      <c r="D156" t="s">
        <v>122</v>
      </c>
      <c r="E156" t="s">
        <v>105</v>
      </c>
      <c r="F156">
        <v>339004</v>
      </c>
    </row>
    <row r="157" spans="1:6" x14ac:dyDescent="0.3">
      <c r="A157" s="44">
        <v>153</v>
      </c>
      <c r="B157">
        <v>2040</v>
      </c>
      <c r="C157" t="s">
        <v>117</v>
      </c>
      <c r="D157" t="s">
        <v>122</v>
      </c>
      <c r="E157" t="s">
        <v>105</v>
      </c>
      <c r="F157">
        <v>310108</v>
      </c>
    </row>
    <row r="158" spans="1:6" x14ac:dyDescent="0.3">
      <c r="A158" s="44">
        <v>154</v>
      </c>
      <c r="B158">
        <v>2045</v>
      </c>
      <c r="C158" t="s">
        <v>117</v>
      </c>
      <c r="D158" t="s">
        <v>122</v>
      </c>
      <c r="E158" t="s">
        <v>105</v>
      </c>
      <c r="F158">
        <v>320256</v>
      </c>
    </row>
    <row r="159" spans="1:6" x14ac:dyDescent="0.3">
      <c r="A159" s="44">
        <v>155</v>
      </c>
      <c r="B159">
        <v>2050</v>
      </c>
      <c r="C159" t="s">
        <v>117</v>
      </c>
      <c r="D159" t="s">
        <v>122</v>
      </c>
      <c r="E159" t="s">
        <v>105</v>
      </c>
      <c r="F159">
        <v>342873</v>
      </c>
    </row>
    <row r="160" spans="1:6" x14ac:dyDescent="0.3">
      <c r="A160" s="44">
        <v>156</v>
      </c>
      <c r="B160">
        <v>2020</v>
      </c>
      <c r="C160" t="s">
        <v>117</v>
      </c>
      <c r="D160" t="s">
        <v>123</v>
      </c>
      <c r="E160" t="s">
        <v>105</v>
      </c>
      <c r="F160">
        <v>30976</v>
      </c>
    </row>
    <row r="161" spans="1:6" x14ac:dyDescent="0.3">
      <c r="A161" s="44">
        <v>157</v>
      </c>
      <c r="B161">
        <v>2025</v>
      </c>
      <c r="C161" t="s">
        <v>117</v>
      </c>
      <c r="D161" t="s">
        <v>123</v>
      </c>
      <c r="E161" t="s">
        <v>105</v>
      </c>
      <c r="F161">
        <v>362551</v>
      </c>
    </row>
    <row r="162" spans="1:6" x14ac:dyDescent="0.3">
      <c r="A162" s="44">
        <v>158</v>
      </c>
      <c r="B162">
        <v>2030</v>
      </c>
      <c r="C162" t="s">
        <v>117</v>
      </c>
      <c r="D162" t="s">
        <v>123</v>
      </c>
      <c r="E162" t="s">
        <v>105</v>
      </c>
      <c r="F162">
        <v>867583</v>
      </c>
    </row>
    <row r="163" spans="1:6" x14ac:dyDescent="0.3">
      <c r="A163" s="44">
        <v>159</v>
      </c>
      <c r="B163">
        <v>2035</v>
      </c>
      <c r="C163" t="s">
        <v>117</v>
      </c>
      <c r="D163" t="s">
        <v>123</v>
      </c>
      <c r="E163" t="s">
        <v>105</v>
      </c>
      <c r="F163">
        <v>1014493</v>
      </c>
    </row>
    <row r="164" spans="1:6" x14ac:dyDescent="0.3">
      <c r="A164" s="44">
        <v>160</v>
      </c>
      <c r="B164">
        <v>2040</v>
      </c>
      <c r="C164" t="s">
        <v>117</v>
      </c>
      <c r="D164" t="s">
        <v>123</v>
      </c>
      <c r="E164" t="s">
        <v>105</v>
      </c>
      <c r="F164">
        <v>1083995</v>
      </c>
    </row>
    <row r="165" spans="1:6" x14ac:dyDescent="0.3">
      <c r="A165" s="44">
        <v>161</v>
      </c>
      <c r="B165">
        <v>2045</v>
      </c>
      <c r="C165" t="s">
        <v>117</v>
      </c>
      <c r="D165" t="s">
        <v>123</v>
      </c>
      <c r="E165" t="s">
        <v>105</v>
      </c>
      <c r="F165">
        <v>1266499</v>
      </c>
    </row>
    <row r="166" spans="1:6" x14ac:dyDescent="0.3">
      <c r="A166" s="44">
        <v>162</v>
      </c>
      <c r="B166">
        <v>2050</v>
      </c>
      <c r="C166" t="s">
        <v>117</v>
      </c>
      <c r="D166" t="s">
        <v>123</v>
      </c>
      <c r="E166" t="s">
        <v>105</v>
      </c>
      <c r="F166">
        <v>1321081</v>
      </c>
    </row>
    <row r="167" spans="1:6" x14ac:dyDescent="0.3">
      <c r="A167" s="44">
        <v>163</v>
      </c>
      <c r="B167">
        <v>2030</v>
      </c>
      <c r="C167" t="s">
        <v>117</v>
      </c>
      <c r="D167" t="s">
        <v>124</v>
      </c>
      <c r="E167" t="s">
        <v>105</v>
      </c>
      <c r="F167">
        <v>11058</v>
      </c>
    </row>
    <row r="168" spans="1:6" x14ac:dyDescent="0.3">
      <c r="A168" s="44">
        <v>164</v>
      </c>
      <c r="B168">
        <v>2035</v>
      </c>
      <c r="C168" t="s">
        <v>117</v>
      </c>
      <c r="D168" t="s">
        <v>124</v>
      </c>
      <c r="E168" t="s">
        <v>105</v>
      </c>
      <c r="F168">
        <v>25921</v>
      </c>
    </row>
    <row r="169" spans="1:6" x14ac:dyDescent="0.3">
      <c r="A169" s="44">
        <v>165</v>
      </c>
      <c r="B169">
        <v>2040</v>
      </c>
      <c r="C169" t="s">
        <v>117</v>
      </c>
      <c r="D169" t="s">
        <v>124</v>
      </c>
      <c r="E169" t="s">
        <v>105</v>
      </c>
      <c r="F169">
        <v>32310</v>
      </c>
    </row>
    <row r="170" spans="1:6" x14ac:dyDescent="0.3">
      <c r="A170" s="44">
        <v>166</v>
      </c>
      <c r="B170">
        <v>2045</v>
      </c>
      <c r="C170" t="s">
        <v>117</v>
      </c>
      <c r="D170" t="s">
        <v>124</v>
      </c>
      <c r="E170" t="s">
        <v>105</v>
      </c>
      <c r="F170">
        <v>36393</v>
      </c>
    </row>
    <row r="171" spans="1:6" x14ac:dyDescent="0.3">
      <c r="A171" s="44">
        <v>167</v>
      </c>
      <c r="B171">
        <v>2050</v>
      </c>
      <c r="C171" t="s">
        <v>117</v>
      </c>
      <c r="D171" t="s">
        <v>124</v>
      </c>
      <c r="E171" t="s">
        <v>105</v>
      </c>
      <c r="F171">
        <v>34692</v>
      </c>
    </row>
    <row r="172" spans="1:6" x14ac:dyDescent="0.3">
      <c r="A172" s="44">
        <v>168</v>
      </c>
      <c r="B172">
        <v>2020</v>
      </c>
      <c r="C172" t="s">
        <v>118</v>
      </c>
      <c r="D172" t="s">
        <v>122</v>
      </c>
      <c r="E172" t="s">
        <v>105</v>
      </c>
      <c r="F172">
        <v>2944</v>
      </c>
    </row>
    <row r="173" spans="1:6" x14ac:dyDescent="0.3">
      <c r="A173" s="44">
        <v>169</v>
      </c>
      <c r="B173">
        <v>2025</v>
      </c>
      <c r="C173" t="s">
        <v>118</v>
      </c>
      <c r="D173" t="s">
        <v>122</v>
      </c>
      <c r="E173" t="s">
        <v>105</v>
      </c>
      <c r="F173">
        <v>25960</v>
      </c>
    </row>
    <row r="174" spans="1:6" x14ac:dyDescent="0.3">
      <c r="A174" s="44">
        <v>170</v>
      </c>
      <c r="B174">
        <v>2030</v>
      </c>
      <c r="C174" t="s">
        <v>118</v>
      </c>
      <c r="D174" t="s">
        <v>122</v>
      </c>
      <c r="E174" t="s">
        <v>105</v>
      </c>
      <c r="F174">
        <v>59093</v>
      </c>
    </row>
    <row r="175" spans="1:6" x14ac:dyDescent="0.3">
      <c r="A175" s="44">
        <v>171</v>
      </c>
      <c r="B175">
        <v>2035</v>
      </c>
      <c r="C175" t="s">
        <v>118</v>
      </c>
      <c r="D175" t="s">
        <v>122</v>
      </c>
      <c r="E175" t="s">
        <v>105</v>
      </c>
      <c r="F175">
        <v>62462</v>
      </c>
    </row>
    <row r="176" spans="1:6" x14ac:dyDescent="0.3">
      <c r="A176" s="44">
        <v>172</v>
      </c>
      <c r="B176">
        <v>2040</v>
      </c>
      <c r="C176" t="s">
        <v>118</v>
      </c>
      <c r="D176" t="s">
        <v>122</v>
      </c>
      <c r="E176" t="s">
        <v>105</v>
      </c>
      <c r="F176">
        <v>43846</v>
      </c>
    </row>
    <row r="177" spans="1:6" x14ac:dyDescent="0.3">
      <c r="A177" s="44">
        <v>173</v>
      </c>
      <c r="B177">
        <v>2045</v>
      </c>
      <c r="C177" t="s">
        <v>118</v>
      </c>
      <c r="D177" t="s">
        <v>122</v>
      </c>
      <c r="E177" t="s">
        <v>105</v>
      </c>
      <c r="F177">
        <v>27457</v>
      </c>
    </row>
    <row r="178" spans="1:6" x14ac:dyDescent="0.3">
      <c r="A178" s="44">
        <v>174</v>
      </c>
      <c r="B178">
        <v>2050</v>
      </c>
      <c r="C178" t="s">
        <v>118</v>
      </c>
      <c r="D178" t="s">
        <v>122</v>
      </c>
      <c r="E178" t="s">
        <v>105</v>
      </c>
      <c r="F178">
        <v>28198</v>
      </c>
    </row>
    <row r="179" spans="1:6" x14ac:dyDescent="0.3">
      <c r="A179" s="44">
        <v>175</v>
      </c>
      <c r="B179">
        <v>2020</v>
      </c>
      <c r="C179" t="s">
        <v>118</v>
      </c>
      <c r="D179" t="s">
        <v>123</v>
      </c>
      <c r="E179" t="s">
        <v>105</v>
      </c>
      <c r="F179">
        <v>0</v>
      </c>
    </row>
    <row r="180" spans="1:6" x14ac:dyDescent="0.3">
      <c r="A180" s="44">
        <v>176</v>
      </c>
      <c r="B180">
        <v>2025</v>
      </c>
      <c r="C180" t="s">
        <v>118</v>
      </c>
      <c r="D180" t="s">
        <v>123</v>
      </c>
      <c r="E180" t="s">
        <v>105</v>
      </c>
      <c r="F180">
        <v>731</v>
      </c>
    </row>
    <row r="181" spans="1:6" x14ac:dyDescent="0.3">
      <c r="A181" s="44">
        <v>177</v>
      </c>
      <c r="B181">
        <v>2030</v>
      </c>
      <c r="C181" t="s">
        <v>118</v>
      </c>
      <c r="D181" t="s">
        <v>123</v>
      </c>
      <c r="E181" t="s">
        <v>105</v>
      </c>
      <c r="F181">
        <v>716</v>
      </c>
    </row>
    <row r="182" spans="1:6" x14ac:dyDescent="0.3">
      <c r="A182" s="44">
        <v>178</v>
      </c>
      <c r="B182">
        <v>2035</v>
      </c>
      <c r="C182" t="s">
        <v>118</v>
      </c>
      <c r="D182" t="s">
        <v>123</v>
      </c>
      <c r="E182" t="s">
        <v>105</v>
      </c>
      <c r="F182">
        <v>3523</v>
      </c>
    </row>
    <row r="183" spans="1:6" x14ac:dyDescent="0.3">
      <c r="A183" s="44">
        <v>179</v>
      </c>
      <c r="B183">
        <v>2040</v>
      </c>
      <c r="C183" t="s">
        <v>118</v>
      </c>
      <c r="D183" t="s">
        <v>123</v>
      </c>
      <c r="E183" t="s">
        <v>105</v>
      </c>
      <c r="F183">
        <v>1046</v>
      </c>
    </row>
    <row r="184" spans="1:6" x14ac:dyDescent="0.3">
      <c r="A184" s="44">
        <v>180</v>
      </c>
      <c r="B184">
        <v>2045</v>
      </c>
      <c r="C184" t="s">
        <v>118</v>
      </c>
      <c r="D184" t="s">
        <v>123</v>
      </c>
      <c r="E184" t="s">
        <v>105</v>
      </c>
      <c r="F184">
        <v>1295</v>
      </c>
    </row>
    <row r="185" spans="1:6" x14ac:dyDescent="0.3">
      <c r="A185" s="44">
        <v>181</v>
      </c>
      <c r="B185">
        <v>2050</v>
      </c>
      <c r="C185" t="s">
        <v>118</v>
      </c>
      <c r="D185" t="s">
        <v>123</v>
      </c>
      <c r="E185" t="s">
        <v>105</v>
      </c>
      <c r="F185">
        <v>795</v>
      </c>
    </row>
    <row r="186" spans="1:6" x14ac:dyDescent="0.3">
      <c r="A186" s="44">
        <v>182</v>
      </c>
      <c r="B186">
        <v>2025</v>
      </c>
      <c r="C186" t="s">
        <v>118</v>
      </c>
      <c r="D186" t="s">
        <v>124</v>
      </c>
      <c r="E186" t="s">
        <v>105</v>
      </c>
      <c r="F186">
        <v>5674</v>
      </c>
    </row>
    <row r="187" spans="1:6" x14ac:dyDescent="0.3">
      <c r="A187" s="44">
        <v>183</v>
      </c>
      <c r="B187">
        <v>2030</v>
      </c>
      <c r="C187" t="s">
        <v>118</v>
      </c>
      <c r="D187" t="s">
        <v>124</v>
      </c>
      <c r="E187" t="s">
        <v>105</v>
      </c>
      <c r="F187">
        <v>9478</v>
      </c>
    </row>
    <row r="188" spans="1:6" x14ac:dyDescent="0.3">
      <c r="A188" s="44">
        <v>184</v>
      </c>
      <c r="B188">
        <v>2035</v>
      </c>
      <c r="C188" t="s">
        <v>118</v>
      </c>
      <c r="D188" t="s">
        <v>124</v>
      </c>
      <c r="E188" t="s">
        <v>105</v>
      </c>
      <c r="F188">
        <v>7882</v>
      </c>
    </row>
    <row r="189" spans="1:6" x14ac:dyDescent="0.3">
      <c r="A189" s="44">
        <v>185</v>
      </c>
      <c r="B189">
        <v>2040</v>
      </c>
      <c r="C189" t="s">
        <v>118</v>
      </c>
      <c r="D189" t="s">
        <v>124</v>
      </c>
      <c r="E189" t="s">
        <v>105</v>
      </c>
      <c r="F189">
        <v>8942</v>
      </c>
    </row>
    <row r="190" spans="1:6" x14ac:dyDescent="0.3">
      <c r="A190" s="44">
        <v>186</v>
      </c>
      <c r="B190">
        <v>2045</v>
      </c>
      <c r="C190" t="s">
        <v>118</v>
      </c>
      <c r="D190" t="s">
        <v>124</v>
      </c>
      <c r="E190" t="s">
        <v>105</v>
      </c>
      <c r="F190">
        <v>0</v>
      </c>
    </row>
    <row r="191" spans="1:6" x14ac:dyDescent="0.3">
      <c r="A191" s="44">
        <v>187</v>
      </c>
      <c r="B191">
        <v>2050</v>
      </c>
      <c r="C191" t="s">
        <v>118</v>
      </c>
      <c r="D191" t="s">
        <v>124</v>
      </c>
      <c r="E191" t="s">
        <v>105</v>
      </c>
      <c r="F191">
        <v>0</v>
      </c>
    </row>
    <row r="192" spans="1:6" x14ac:dyDescent="0.3">
      <c r="A192" s="44">
        <v>188</v>
      </c>
      <c r="B192">
        <v>2020</v>
      </c>
      <c r="C192" t="s">
        <v>119</v>
      </c>
      <c r="D192" t="s">
        <v>122</v>
      </c>
      <c r="E192" t="s">
        <v>105</v>
      </c>
      <c r="F192">
        <v>161945</v>
      </c>
    </row>
    <row r="193" spans="1:6" x14ac:dyDescent="0.3">
      <c r="A193" s="44">
        <v>189</v>
      </c>
      <c r="B193">
        <v>2025</v>
      </c>
      <c r="C193" t="s">
        <v>119</v>
      </c>
      <c r="D193" t="s">
        <v>122</v>
      </c>
      <c r="E193" t="s">
        <v>105</v>
      </c>
      <c r="F193">
        <v>204056</v>
      </c>
    </row>
    <row r="194" spans="1:6" x14ac:dyDescent="0.3">
      <c r="A194" s="44">
        <v>190</v>
      </c>
      <c r="B194">
        <v>2030</v>
      </c>
      <c r="C194" t="s">
        <v>119</v>
      </c>
      <c r="D194" t="s">
        <v>122</v>
      </c>
      <c r="E194" t="s">
        <v>105</v>
      </c>
      <c r="F194">
        <v>160690</v>
      </c>
    </row>
    <row r="195" spans="1:6" x14ac:dyDescent="0.3">
      <c r="A195" s="44">
        <v>191</v>
      </c>
      <c r="B195">
        <v>2035</v>
      </c>
      <c r="C195" t="s">
        <v>119</v>
      </c>
      <c r="D195" t="s">
        <v>122</v>
      </c>
      <c r="E195" t="s">
        <v>105</v>
      </c>
      <c r="F195">
        <v>200342</v>
      </c>
    </row>
    <row r="196" spans="1:6" x14ac:dyDescent="0.3">
      <c r="A196" s="44">
        <v>192</v>
      </c>
      <c r="B196">
        <v>2040</v>
      </c>
      <c r="C196" t="s">
        <v>119</v>
      </c>
      <c r="D196" t="s">
        <v>122</v>
      </c>
      <c r="E196" t="s">
        <v>105</v>
      </c>
      <c r="F196">
        <v>152331</v>
      </c>
    </row>
    <row r="197" spans="1:6" x14ac:dyDescent="0.3">
      <c r="A197" s="44">
        <v>193</v>
      </c>
      <c r="B197">
        <v>2045</v>
      </c>
      <c r="C197" t="s">
        <v>119</v>
      </c>
      <c r="D197" t="s">
        <v>122</v>
      </c>
      <c r="E197" t="s">
        <v>105</v>
      </c>
      <c r="F197">
        <v>166719</v>
      </c>
    </row>
    <row r="198" spans="1:6" x14ac:dyDescent="0.3">
      <c r="A198" s="44">
        <v>194</v>
      </c>
      <c r="B198">
        <v>2050</v>
      </c>
      <c r="C198" t="s">
        <v>119</v>
      </c>
      <c r="D198" t="s">
        <v>122</v>
      </c>
      <c r="E198" t="s">
        <v>105</v>
      </c>
      <c r="F198">
        <v>163551</v>
      </c>
    </row>
    <row r="199" spans="1:6" x14ac:dyDescent="0.3">
      <c r="A199" s="44">
        <v>195</v>
      </c>
      <c r="B199">
        <v>2020</v>
      </c>
      <c r="C199" t="s">
        <v>119</v>
      </c>
      <c r="D199" t="s">
        <v>123</v>
      </c>
      <c r="E199" t="s">
        <v>105</v>
      </c>
      <c r="F199">
        <v>65545</v>
      </c>
    </row>
    <row r="200" spans="1:6" x14ac:dyDescent="0.3">
      <c r="A200" s="44">
        <v>196</v>
      </c>
      <c r="B200">
        <v>2025</v>
      </c>
      <c r="C200" t="s">
        <v>119</v>
      </c>
      <c r="D200" t="s">
        <v>123</v>
      </c>
      <c r="E200" t="s">
        <v>105</v>
      </c>
      <c r="F200">
        <v>55503</v>
      </c>
    </row>
    <row r="201" spans="1:6" x14ac:dyDescent="0.3">
      <c r="A201" s="44">
        <v>197</v>
      </c>
      <c r="B201">
        <v>2030</v>
      </c>
      <c r="C201" t="s">
        <v>119</v>
      </c>
      <c r="D201" t="s">
        <v>123</v>
      </c>
      <c r="E201" t="s">
        <v>105</v>
      </c>
      <c r="F201">
        <v>12981</v>
      </c>
    </row>
    <row r="202" spans="1:6" x14ac:dyDescent="0.3">
      <c r="A202" s="44">
        <v>198</v>
      </c>
      <c r="B202">
        <v>2035</v>
      </c>
      <c r="C202" t="s">
        <v>119</v>
      </c>
      <c r="D202" t="s">
        <v>123</v>
      </c>
      <c r="E202" t="s">
        <v>105</v>
      </c>
      <c r="F202">
        <v>8957</v>
      </c>
    </row>
    <row r="203" spans="1:6" x14ac:dyDescent="0.3">
      <c r="A203" s="44">
        <v>199</v>
      </c>
      <c r="B203">
        <v>2040</v>
      </c>
      <c r="C203" t="s">
        <v>119</v>
      </c>
      <c r="D203" t="s">
        <v>123</v>
      </c>
      <c r="E203" t="s">
        <v>105</v>
      </c>
      <c r="F203">
        <v>1174</v>
      </c>
    </row>
    <row r="204" spans="1:6" x14ac:dyDescent="0.3">
      <c r="A204" s="44">
        <v>200</v>
      </c>
      <c r="B204">
        <v>2045</v>
      </c>
      <c r="C204" t="s">
        <v>119</v>
      </c>
      <c r="D204" t="s">
        <v>123</v>
      </c>
      <c r="E204" t="s">
        <v>105</v>
      </c>
      <c r="F204">
        <v>1809</v>
      </c>
    </row>
    <row r="205" spans="1:6" x14ac:dyDescent="0.3">
      <c r="A205" s="44">
        <v>201</v>
      </c>
      <c r="B205">
        <v>2050</v>
      </c>
      <c r="C205" t="s">
        <v>119</v>
      </c>
      <c r="D205" t="s">
        <v>123</v>
      </c>
      <c r="E205" t="s">
        <v>105</v>
      </c>
      <c r="F205">
        <v>664</v>
      </c>
    </row>
    <row r="206" spans="1:6" x14ac:dyDescent="0.3">
      <c r="A206" s="44">
        <v>202</v>
      </c>
      <c r="B206">
        <v>2020</v>
      </c>
      <c r="C206" t="s">
        <v>119</v>
      </c>
      <c r="D206" t="s">
        <v>124</v>
      </c>
      <c r="E206" t="s">
        <v>105</v>
      </c>
      <c r="F206">
        <v>0</v>
      </c>
    </row>
    <row r="207" spans="1:6" x14ac:dyDescent="0.3">
      <c r="A207" s="44">
        <v>203</v>
      </c>
      <c r="B207">
        <v>2025</v>
      </c>
      <c r="C207" t="s">
        <v>119</v>
      </c>
      <c r="D207" t="s">
        <v>124</v>
      </c>
      <c r="E207" t="s">
        <v>105</v>
      </c>
      <c r="F207">
        <v>0</v>
      </c>
    </row>
    <row r="208" spans="1:6" x14ac:dyDescent="0.3">
      <c r="A208" s="44">
        <v>204</v>
      </c>
      <c r="B208">
        <v>2030</v>
      </c>
      <c r="C208" t="s">
        <v>119</v>
      </c>
      <c r="D208" t="s">
        <v>124</v>
      </c>
      <c r="E208" t="s">
        <v>105</v>
      </c>
      <c r="F208">
        <v>0</v>
      </c>
    </row>
    <row r="209" spans="1:6" x14ac:dyDescent="0.3">
      <c r="A209" s="44">
        <v>205</v>
      </c>
      <c r="B209">
        <v>2035</v>
      </c>
      <c r="C209" t="s">
        <v>119</v>
      </c>
      <c r="D209" t="s">
        <v>124</v>
      </c>
      <c r="E209" t="s">
        <v>105</v>
      </c>
      <c r="F209">
        <v>0</v>
      </c>
    </row>
    <row r="210" spans="1:6" x14ac:dyDescent="0.3">
      <c r="A210" s="44">
        <v>206</v>
      </c>
      <c r="B210">
        <v>2040</v>
      </c>
      <c r="C210" t="s">
        <v>119</v>
      </c>
      <c r="D210" t="s">
        <v>124</v>
      </c>
      <c r="E210" t="s">
        <v>105</v>
      </c>
      <c r="F210">
        <v>0</v>
      </c>
    </row>
    <row r="211" spans="1:6" x14ac:dyDescent="0.3">
      <c r="A211" s="44">
        <v>207</v>
      </c>
      <c r="B211">
        <v>2045</v>
      </c>
      <c r="C211" t="s">
        <v>119</v>
      </c>
      <c r="D211" t="s">
        <v>124</v>
      </c>
      <c r="E211" t="s">
        <v>105</v>
      </c>
      <c r="F211">
        <v>0</v>
      </c>
    </row>
    <row r="212" spans="1:6" x14ac:dyDescent="0.3">
      <c r="A212" s="44">
        <v>208</v>
      </c>
      <c r="B212">
        <v>2050</v>
      </c>
      <c r="C212" t="s">
        <v>119</v>
      </c>
      <c r="D212" t="s">
        <v>124</v>
      </c>
      <c r="E212" t="s">
        <v>105</v>
      </c>
      <c r="F212">
        <v>0</v>
      </c>
    </row>
    <row r="213" spans="1:6" x14ac:dyDescent="0.3">
      <c r="A213" s="44">
        <v>209</v>
      </c>
      <c r="B213">
        <v>2020</v>
      </c>
      <c r="C213" t="s">
        <v>120</v>
      </c>
      <c r="D213" t="s">
        <v>122</v>
      </c>
      <c r="E213" t="s">
        <v>105</v>
      </c>
      <c r="F213">
        <v>30430</v>
      </c>
    </row>
    <row r="214" spans="1:6" x14ac:dyDescent="0.3">
      <c r="A214" s="44">
        <v>210</v>
      </c>
      <c r="B214">
        <v>2025</v>
      </c>
      <c r="C214" t="s">
        <v>120</v>
      </c>
      <c r="D214" t="s">
        <v>122</v>
      </c>
      <c r="E214" t="s">
        <v>105</v>
      </c>
      <c r="F214">
        <v>86208</v>
      </c>
    </row>
    <row r="215" spans="1:6" x14ac:dyDescent="0.3">
      <c r="A215" s="44">
        <v>211</v>
      </c>
      <c r="B215">
        <v>2030</v>
      </c>
      <c r="C215" t="s">
        <v>120</v>
      </c>
      <c r="D215" t="s">
        <v>122</v>
      </c>
      <c r="E215" t="s">
        <v>105</v>
      </c>
      <c r="F215">
        <v>96310</v>
      </c>
    </row>
    <row r="216" spans="1:6" x14ac:dyDescent="0.3">
      <c r="A216" s="44">
        <v>212</v>
      </c>
      <c r="B216">
        <v>2035</v>
      </c>
      <c r="C216" t="s">
        <v>120</v>
      </c>
      <c r="D216" t="s">
        <v>122</v>
      </c>
      <c r="E216" t="s">
        <v>105</v>
      </c>
      <c r="F216">
        <v>68010</v>
      </c>
    </row>
    <row r="217" spans="1:6" x14ac:dyDescent="0.3">
      <c r="A217" s="44">
        <v>213</v>
      </c>
      <c r="B217">
        <v>2040</v>
      </c>
      <c r="C217" t="s">
        <v>120</v>
      </c>
      <c r="D217" t="s">
        <v>122</v>
      </c>
      <c r="E217" t="s">
        <v>105</v>
      </c>
      <c r="F217">
        <v>45252</v>
      </c>
    </row>
    <row r="218" spans="1:6" x14ac:dyDescent="0.3">
      <c r="A218" s="44">
        <v>214</v>
      </c>
      <c r="B218">
        <v>2045</v>
      </c>
      <c r="C218" t="s">
        <v>120</v>
      </c>
      <c r="D218" t="s">
        <v>122</v>
      </c>
      <c r="E218" t="s">
        <v>105</v>
      </c>
      <c r="F218">
        <v>31822</v>
      </c>
    </row>
    <row r="219" spans="1:6" x14ac:dyDescent="0.3">
      <c r="A219" s="44">
        <v>215</v>
      </c>
      <c r="B219">
        <v>2050</v>
      </c>
      <c r="C219" t="s">
        <v>120</v>
      </c>
      <c r="D219" t="s">
        <v>122</v>
      </c>
      <c r="E219" t="s">
        <v>105</v>
      </c>
      <c r="F219">
        <v>26551</v>
      </c>
    </row>
    <row r="220" spans="1:6" x14ac:dyDescent="0.3">
      <c r="A220" s="44">
        <v>216</v>
      </c>
      <c r="B220">
        <v>2020</v>
      </c>
      <c r="C220" t="s">
        <v>120</v>
      </c>
      <c r="D220" t="s">
        <v>123</v>
      </c>
      <c r="E220" t="s">
        <v>105</v>
      </c>
      <c r="F220">
        <v>732</v>
      </c>
    </row>
    <row r="221" spans="1:6" x14ac:dyDescent="0.3">
      <c r="A221" s="44">
        <v>217</v>
      </c>
      <c r="B221">
        <v>2025</v>
      </c>
      <c r="C221" t="s">
        <v>120</v>
      </c>
      <c r="D221" t="s">
        <v>123</v>
      </c>
      <c r="E221" t="s">
        <v>105</v>
      </c>
      <c r="F221">
        <v>36291</v>
      </c>
    </row>
    <row r="222" spans="1:6" x14ac:dyDescent="0.3">
      <c r="A222" s="44">
        <v>218</v>
      </c>
      <c r="B222">
        <v>2030</v>
      </c>
      <c r="C222" t="s">
        <v>120</v>
      </c>
      <c r="D222" t="s">
        <v>123</v>
      </c>
      <c r="E222" t="s">
        <v>105</v>
      </c>
      <c r="F222">
        <v>586</v>
      </c>
    </row>
    <row r="223" spans="1:6" x14ac:dyDescent="0.3">
      <c r="A223" s="44">
        <v>219</v>
      </c>
      <c r="B223">
        <v>2035</v>
      </c>
      <c r="C223" t="s">
        <v>120</v>
      </c>
      <c r="D223" t="s">
        <v>123</v>
      </c>
      <c r="E223" t="s">
        <v>105</v>
      </c>
      <c r="F223">
        <v>4515</v>
      </c>
    </row>
    <row r="224" spans="1:6" x14ac:dyDescent="0.3">
      <c r="A224" s="44">
        <v>220</v>
      </c>
      <c r="B224">
        <v>2040</v>
      </c>
      <c r="C224" t="s">
        <v>120</v>
      </c>
      <c r="D224" t="s">
        <v>123</v>
      </c>
      <c r="E224" t="s">
        <v>105</v>
      </c>
      <c r="F224">
        <v>4173</v>
      </c>
    </row>
    <row r="225" spans="1:6" x14ac:dyDescent="0.3">
      <c r="A225" s="44">
        <v>221</v>
      </c>
      <c r="B225">
        <v>2045</v>
      </c>
      <c r="C225" t="s">
        <v>120</v>
      </c>
      <c r="D225" t="s">
        <v>123</v>
      </c>
      <c r="E225" t="s">
        <v>105</v>
      </c>
      <c r="F225">
        <v>4168</v>
      </c>
    </row>
    <row r="226" spans="1:6" x14ac:dyDescent="0.3">
      <c r="A226" s="44">
        <v>222</v>
      </c>
      <c r="B226">
        <v>2050</v>
      </c>
      <c r="C226" t="s">
        <v>120</v>
      </c>
      <c r="D226" t="s">
        <v>123</v>
      </c>
      <c r="E226" t="s">
        <v>105</v>
      </c>
      <c r="F226">
        <v>310</v>
      </c>
    </row>
    <row r="227" spans="1:6" x14ac:dyDescent="0.3">
      <c r="A227" s="44">
        <v>223</v>
      </c>
      <c r="B227">
        <v>2020</v>
      </c>
      <c r="C227" t="s">
        <v>120</v>
      </c>
      <c r="D227" t="s">
        <v>124</v>
      </c>
      <c r="E227" t="s">
        <v>105</v>
      </c>
      <c r="F227">
        <v>25980</v>
      </c>
    </row>
    <row r="228" spans="1:6" x14ac:dyDescent="0.3">
      <c r="A228" s="44">
        <v>224</v>
      </c>
      <c r="B228">
        <v>2025</v>
      </c>
      <c r="C228" t="s">
        <v>120</v>
      </c>
      <c r="D228" t="s">
        <v>124</v>
      </c>
      <c r="E228" t="s">
        <v>105</v>
      </c>
      <c r="F228">
        <v>0</v>
      </c>
    </row>
    <row r="229" spans="1:6" x14ac:dyDescent="0.3">
      <c r="A229" s="44">
        <v>225</v>
      </c>
      <c r="B229">
        <v>2030</v>
      </c>
      <c r="C229" t="s">
        <v>120</v>
      </c>
      <c r="D229" t="s">
        <v>124</v>
      </c>
      <c r="E229" t="s">
        <v>105</v>
      </c>
      <c r="F229">
        <v>0</v>
      </c>
    </row>
    <row r="230" spans="1:6" x14ac:dyDescent="0.3">
      <c r="A230" s="44">
        <v>226</v>
      </c>
      <c r="B230">
        <v>2035</v>
      </c>
      <c r="C230" t="s">
        <v>120</v>
      </c>
      <c r="D230" t="s">
        <v>124</v>
      </c>
      <c r="E230" t="s">
        <v>105</v>
      </c>
      <c r="F230">
        <v>0</v>
      </c>
    </row>
    <row r="231" spans="1:6" x14ac:dyDescent="0.3">
      <c r="A231" s="44">
        <v>227</v>
      </c>
      <c r="B231">
        <v>2040</v>
      </c>
      <c r="C231" t="s">
        <v>120</v>
      </c>
      <c r="D231" t="s">
        <v>124</v>
      </c>
      <c r="E231" t="s">
        <v>105</v>
      </c>
      <c r="F231">
        <v>0</v>
      </c>
    </row>
    <row r="232" spans="1:6" x14ac:dyDescent="0.3">
      <c r="A232" s="44">
        <v>228</v>
      </c>
      <c r="B232">
        <v>2045</v>
      </c>
      <c r="C232" t="s">
        <v>120</v>
      </c>
      <c r="D232" t="s">
        <v>124</v>
      </c>
      <c r="E232" t="s">
        <v>105</v>
      </c>
      <c r="F232">
        <v>0</v>
      </c>
    </row>
    <row r="233" spans="1:6" x14ac:dyDescent="0.3">
      <c r="A233" s="44">
        <v>229</v>
      </c>
      <c r="B233">
        <v>2050</v>
      </c>
      <c r="C233" t="s">
        <v>120</v>
      </c>
      <c r="D233" t="s">
        <v>124</v>
      </c>
      <c r="E233" t="s">
        <v>105</v>
      </c>
      <c r="F233">
        <v>0</v>
      </c>
    </row>
  </sheetData>
  <mergeCells count="1">
    <mergeCell ref="C2:F2"/>
  </mergeCells>
  <conditionalFormatting sqref="C2">
    <cfRule type="notContainsErrors" dxfId="1" priority="1">
      <formula>NOT(ISERROR(C2))</formula>
    </cfRule>
  </conditionalFormatting>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CA6FE-C75E-4F38-8CCD-037AB8A126D2}">
  <dimension ref="A1:F225"/>
  <sheetViews>
    <sheetView topLeftCell="B1" workbookViewId="0">
      <selection activeCell="J4" sqref="J4"/>
    </sheetView>
  </sheetViews>
  <sheetFormatPr defaultRowHeight="14.4" x14ac:dyDescent="0.3"/>
  <cols>
    <col min="1" max="1" width="0" hidden="1" customWidth="1"/>
    <col min="2" max="2" width="10" customWidth="1"/>
    <col min="3" max="3" width="11.6640625" customWidth="1"/>
    <col min="5" max="5" width="7.109375" customWidth="1"/>
  </cols>
  <sheetData>
    <row r="1" spans="1:6" x14ac:dyDescent="0.3">
      <c r="B1" s="6" t="s">
        <v>181</v>
      </c>
    </row>
    <row r="2" spans="1:6" x14ac:dyDescent="0.3">
      <c r="B2" s="21" t="s">
        <v>100</v>
      </c>
      <c r="C2" s="55" t="s">
        <v>143</v>
      </c>
      <c r="D2" s="55"/>
      <c r="E2" s="55"/>
      <c r="F2" s="55"/>
    </row>
    <row r="3" spans="1:6" ht="28.8" x14ac:dyDescent="0.3">
      <c r="B3" s="27" t="s">
        <v>61</v>
      </c>
      <c r="C3" s="28" t="s">
        <v>113</v>
      </c>
      <c r="D3" s="28" t="s">
        <v>114</v>
      </c>
      <c r="E3" s="28" t="s">
        <v>125</v>
      </c>
      <c r="F3" s="28" t="s">
        <v>133</v>
      </c>
    </row>
    <row r="4" spans="1:6" x14ac:dyDescent="0.3">
      <c r="A4" s="44">
        <v>0</v>
      </c>
      <c r="B4">
        <v>2020</v>
      </c>
      <c r="C4" t="s">
        <v>121</v>
      </c>
      <c r="D4" t="s">
        <v>135</v>
      </c>
      <c r="E4" t="s">
        <v>134</v>
      </c>
      <c r="F4">
        <v>9012</v>
      </c>
    </row>
    <row r="5" spans="1:6" x14ac:dyDescent="0.3">
      <c r="A5" s="44">
        <v>1</v>
      </c>
      <c r="B5">
        <v>2025</v>
      </c>
      <c r="C5" t="s">
        <v>121</v>
      </c>
      <c r="D5" t="s">
        <v>135</v>
      </c>
      <c r="E5" t="s">
        <v>134</v>
      </c>
      <c r="F5">
        <v>8339</v>
      </c>
    </row>
    <row r="6" spans="1:6" x14ac:dyDescent="0.3">
      <c r="A6" s="44">
        <v>2</v>
      </c>
      <c r="B6">
        <v>2030</v>
      </c>
      <c r="C6" t="s">
        <v>121</v>
      </c>
      <c r="D6" t="s">
        <v>135</v>
      </c>
      <c r="E6" t="s">
        <v>134</v>
      </c>
      <c r="F6">
        <v>0</v>
      </c>
    </row>
    <row r="7" spans="1:6" x14ac:dyDescent="0.3">
      <c r="A7" s="44">
        <v>3</v>
      </c>
      <c r="B7">
        <v>2035</v>
      </c>
      <c r="C7" t="s">
        <v>121</v>
      </c>
      <c r="D7" t="s">
        <v>135</v>
      </c>
      <c r="E7" t="s">
        <v>134</v>
      </c>
      <c r="F7">
        <v>0</v>
      </c>
    </row>
    <row r="8" spans="1:6" x14ac:dyDescent="0.3">
      <c r="A8" s="44">
        <v>4</v>
      </c>
      <c r="B8">
        <v>2040</v>
      </c>
      <c r="C8" t="s">
        <v>121</v>
      </c>
      <c r="D8" t="s">
        <v>135</v>
      </c>
      <c r="E8" t="s">
        <v>134</v>
      </c>
      <c r="F8">
        <v>0</v>
      </c>
    </row>
    <row r="9" spans="1:6" x14ac:dyDescent="0.3">
      <c r="A9" s="44">
        <v>5</v>
      </c>
      <c r="B9">
        <v>2045</v>
      </c>
      <c r="C9" t="s">
        <v>121</v>
      </c>
      <c r="D9" t="s">
        <v>135</v>
      </c>
      <c r="E9" t="s">
        <v>134</v>
      </c>
      <c r="F9">
        <v>0</v>
      </c>
    </row>
    <row r="10" spans="1:6" x14ac:dyDescent="0.3">
      <c r="A10" s="44">
        <v>6</v>
      </c>
      <c r="B10">
        <v>2035</v>
      </c>
      <c r="C10" t="s">
        <v>121</v>
      </c>
      <c r="D10" t="s">
        <v>136</v>
      </c>
      <c r="E10" t="s">
        <v>134</v>
      </c>
      <c r="F10">
        <v>12478</v>
      </c>
    </row>
    <row r="11" spans="1:6" x14ac:dyDescent="0.3">
      <c r="A11" s="44">
        <v>7</v>
      </c>
      <c r="B11">
        <v>2040</v>
      </c>
      <c r="C11" t="s">
        <v>121</v>
      </c>
      <c r="D11" t="s">
        <v>136</v>
      </c>
      <c r="E11" t="s">
        <v>134</v>
      </c>
      <c r="F11">
        <v>9426</v>
      </c>
    </row>
    <row r="12" spans="1:6" x14ac:dyDescent="0.3">
      <c r="A12" s="44">
        <v>8</v>
      </c>
      <c r="B12">
        <v>2045</v>
      </c>
      <c r="C12" t="s">
        <v>121</v>
      </c>
      <c r="D12" t="s">
        <v>136</v>
      </c>
      <c r="E12" t="s">
        <v>134</v>
      </c>
      <c r="F12">
        <v>12089</v>
      </c>
    </row>
    <row r="13" spans="1:6" x14ac:dyDescent="0.3">
      <c r="A13" s="44">
        <v>9</v>
      </c>
      <c r="B13">
        <v>2050</v>
      </c>
      <c r="C13" t="s">
        <v>121</v>
      </c>
      <c r="D13" t="s">
        <v>136</v>
      </c>
      <c r="E13" t="s">
        <v>134</v>
      </c>
      <c r="F13">
        <v>10083</v>
      </c>
    </row>
    <row r="14" spans="1:6" x14ac:dyDescent="0.3">
      <c r="A14" s="44">
        <v>10</v>
      </c>
      <c r="B14">
        <v>2020</v>
      </c>
      <c r="C14" t="s">
        <v>103</v>
      </c>
      <c r="D14" t="s">
        <v>135</v>
      </c>
      <c r="E14" t="s">
        <v>134</v>
      </c>
      <c r="F14">
        <v>4063411</v>
      </c>
    </row>
    <row r="15" spans="1:6" x14ac:dyDescent="0.3">
      <c r="A15" s="44">
        <v>11</v>
      </c>
      <c r="B15">
        <v>2025</v>
      </c>
      <c r="C15" t="s">
        <v>103</v>
      </c>
      <c r="D15" t="s">
        <v>135</v>
      </c>
      <c r="E15" t="s">
        <v>134</v>
      </c>
      <c r="F15">
        <v>4943937</v>
      </c>
    </row>
    <row r="16" spans="1:6" x14ac:dyDescent="0.3">
      <c r="A16" s="44">
        <v>12</v>
      </c>
      <c r="B16">
        <v>2030</v>
      </c>
      <c r="C16" t="s">
        <v>103</v>
      </c>
      <c r="D16" t="s">
        <v>135</v>
      </c>
      <c r="E16" t="s">
        <v>134</v>
      </c>
      <c r="F16">
        <v>3194293</v>
      </c>
    </row>
    <row r="17" spans="1:6" x14ac:dyDescent="0.3">
      <c r="A17" s="44">
        <v>13</v>
      </c>
      <c r="B17">
        <v>2035</v>
      </c>
      <c r="C17" t="s">
        <v>103</v>
      </c>
      <c r="D17" t="s">
        <v>135</v>
      </c>
      <c r="E17" t="s">
        <v>134</v>
      </c>
      <c r="F17">
        <v>2829844</v>
      </c>
    </row>
    <row r="18" spans="1:6" x14ac:dyDescent="0.3">
      <c r="A18" s="44">
        <v>14</v>
      </c>
      <c r="B18">
        <v>2040</v>
      </c>
      <c r="C18" t="s">
        <v>103</v>
      </c>
      <c r="D18" t="s">
        <v>135</v>
      </c>
      <c r="E18" t="s">
        <v>134</v>
      </c>
      <c r="F18">
        <v>2069565</v>
      </c>
    </row>
    <row r="19" spans="1:6" x14ac:dyDescent="0.3">
      <c r="A19" s="44">
        <v>15</v>
      </c>
      <c r="B19">
        <v>2045</v>
      </c>
      <c r="C19" t="s">
        <v>103</v>
      </c>
      <c r="D19" t="s">
        <v>135</v>
      </c>
      <c r="E19" t="s">
        <v>134</v>
      </c>
      <c r="F19">
        <v>1654156</v>
      </c>
    </row>
    <row r="20" spans="1:6" x14ac:dyDescent="0.3">
      <c r="A20" s="44">
        <v>16</v>
      </c>
      <c r="B20">
        <v>2050</v>
      </c>
      <c r="C20" t="s">
        <v>103</v>
      </c>
      <c r="D20" t="s">
        <v>135</v>
      </c>
      <c r="E20" t="s">
        <v>134</v>
      </c>
      <c r="F20">
        <v>1338603</v>
      </c>
    </row>
    <row r="21" spans="1:6" x14ac:dyDescent="0.3">
      <c r="A21" s="44">
        <v>17</v>
      </c>
      <c r="B21">
        <v>2020</v>
      </c>
      <c r="C21" t="s">
        <v>103</v>
      </c>
      <c r="D21" t="s">
        <v>136</v>
      </c>
      <c r="E21" t="s">
        <v>134</v>
      </c>
      <c r="F21">
        <v>3826849</v>
      </c>
    </row>
    <row r="22" spans="1:6" x14ac:dyDescent="0.3">
      <c r="A22" s="44">
        <v>18</v>
      </c>
      <c r="B22">
        <v>2025</v>
      </c>
      <c r="C22" t="s">
        <v>103</v>
      </c>
      <c r="D22" t="s">
        <v>136</v>
      </c>
      <c r="E22" t="s">
        <v>134</v>
      </c>
      <c r="F22">
        <v>3672266</v>
      </c>
    </row>
    <row r="23" spans="1:6" x14ac:dyDescent="0.3">
      <c r="A23" s="44">
        <v>19</v>
      </c>
      <c r="B23">
        <v>2030</v>
      </c>
      <c r="C23" t="s">
        <v>103</v>
      </c>
      <c r="D23" t="s">
        <v>136</v>
      </c>
      <c r="E23" t="s">
        <v>134</v>
      </c>
      <c r="F23">
        <v>2223509</v>
      </c>
    </row>
    <row r="24" spans="1:6" x14ac:dyDescent="0.3">
      <c r="A24" s="44">
        <v>20</v>
      </c>
      <c r="B24">
        <v>2035</v>
      </c>
      <c r="C24" t="s">
        <v>103</v>
      </c>
      <c r="D24" t="s">
        <v>136</v>
      </c>
      <c r="E24" t="s">
        <v>134</v>
      </c>
      <c r="F24">
        <v>1843472</v>
      </c>
    </row>
    <row r="25" spans="1:6" x14ac:dyDescent="0.3">
      <c r="A25" s="44">
        <v>21</v>
      </c>
      <c r="B25">
        <v>2040</v>
      </c>
      <c r="C25" t="s">
        <v>103</v>
      </c>
      <c r="D25" t="s">
        <v>136</v>
      </c>
      <c r="E25" t="s">
        <v>134</v>
      </c>
      <c r="F25">
        <v>1195353</v>
      </c>
    </row>
    <row r="26" spans="1:6" x14ac:dyDescent="0.3">
      <c r="A26" s="44">
        <v>22</v>
      </c>
      <c r="B26">
        <v>2045</v>
      </c>
      <c r="C26" t="s">
        <v>103</v>
      </c>
      <c r="D26" t="s">
        <v>136</v>
      </c>
      <c r="E26" t="s">
        <v>134</v>
      </c>
      <c r="F26">
        <v>859830</v>
      </c>
    </row>
    <row r="27" spans="1:6" x14ac:dyDescent="0.3">
      <c r="A27" s="44">
        <v>23</v>
      </c>
      <c r="B27">
        <v>2050</v>
      </c>
      <c r="C27" t="s">
        <v>103</v>
      </c>
      <c r="D27" t="s">
        <v>136</v>
      </c>
      <c r="E27" t="s">
        <v>134</v>
      </c>
      <c r="F27">
        <v>607768</v>
      </c>
    </row>
    <row r="28" spans="1:6" x14ac:dyDescent="0.3">
      <c r="A28" s="44">
        <v>24</v>
      </c>
      <c r="B28">
        <v>2020</v>
      </c>
      <c r="C28" t="s">
        <v>103</v>
      </c>
      <c r="D28" t="s">
        <v>137</v>
      </c>
      <c r="E28" t="s">
        <v>134</v>
      </c>
      <c r="F28">
        <v>831340</v>
      </c>
    </row>
    <row r="29" spans="1:6" x14ac:dyDescent="0.3">
      <c r="A29" s="44">
        <v>25</v>
      </c>
      <c r="B29">
        <v>2025</v>
      </c>
      <c r="C29" t="s">
        <v>103</v>
      </c>
      <c r="D29" t="s">
        <v>137</v>
      </c>
      <c r="E29" t="s">
        <v>134</v>
      </c>
      <c r="F29">
        <v>675587</v>
      </c>
    </row>
    <row r="30" spans="1:6" x14ac:dyDescent="0.3">
      <c r="A30" s="44">
        <v>26</v>
      </c>
      <c r="B30">
        <v>2030</v>
      </c>
      <c r="C30" t="s">
        <v>103</v>
      </c>
      <c r="D30" t="s">
        <v>137</v>
      </c>
      <c r="E30" t="s">
        <v>134</v>
      </c>
      <c r="F30">
        <v>390994</v>
      </c>
    </row>
    <row r="31" spans="1:6" x14ac:dyDescent="0.3">
      <c r="A31" s="44">
        <v>27</v>
      </c>
      <c r="B31">
        <v>2035</v>
      </c>
      <c r="C31" t="s">
        <v>103</v>
      </c>
      <c r="D31" t="s">
        <v>137</v>
      </c>
      <c r="E31" t="s">
        <v>134</v>
      </c>
      <c r="F31">
        <v>294411</v>
      </c>
    </row>
    <row r="32" spans="1:6" x14ac:dyDescent="0.3">
      <c r="A32" s="44">
        <v>28</v>
      </c>
      <c r="B32">
        <v>2040</v>
      </c>
      <c r="C32" t="s">
        <v>103</v>
      </c>
      <c r="D32" t="s">
        <v>137</v>
      </c>
      <c r="E32" t="s">
        <v>134</v>
      </c>
      <c r="F32">
        <v>201724</v>
      </c>
    </row>
    <row r="33" spans="1:6" x14ac:dyDescent="0.3">
      <c r="A33" s="44">
        <v>29</v>
      </c>
      <c r="B33">
        <v>2045</v>
      </c>
      <c r="C33" t="s">
        <v>103</v>
      </c>
      <c r="D33" t="s">
        <v>137</v>
      </c>
      <c r="E33" t="s">
        <v>134</v>
      </c>
      <c r="F33">
        <v>102304</v>
      </c>
    </row>
    <row r="34" spans="1:6" x14ac:dyDescent="0.3">
      <c r="A34" s="44">
        <v>30</v>
      </c>
      <c r="B34">
        <v>2050</v>
      </c>
      <c r="C34" t="s">
        <v>103</v>
      </c>
      <c r="D34" t="s">
        <v>137</v>
      </c>
      <c r="E34" t="s">
        <v>134</v>
      </c>
      <c r="F34">
        <v>81218</v>
      </c>
    </row>
    <row r="35" spans="1:6" x14ac:dyDescent="0.3">
      <c r="A35" s="44">
        <v>31</v>
      </c>
      <c r="B35">
        <v>2020</v>
      </c>
      <c r="C35" t="s">
        <v>117</v>
      </c>
      <c r="D35" t="s">
        <v>135</v>
      </c>
      <c r="E35" t="s">
        <v>134</v>
      </c>
      <c r="F35">
        <v>4037</v>
      </c>
    </row>
    <row r="36" spans="1:6" x14ac:dyDescent="0.3">
      <c r="A36" s="44">
        <v>32</v>
      </c>
      <c r="B36">
        <v>2025</v>
      </c>
      <c r="C36" t="s">
        <v>117</v>
      </c>
      <c r="D36" t="s">
        <v>135</v>
      </c>
      <c r="E36" t="s">
        <v>134</v>
      </c>
      <c r="F36">
        <v>20213</v>
      </c>
    </row>
    <row r="37" spans="1:6" x14ac:dyDescent="0.3">
      <c r="A37" s="44">
        <v>33</v>
      </c>
      <c r="B37">
        <v>2030</v>
      </c>
      <c r="C37" t="s">
        <v>117</v>
      </c>
      <c r="D37" t="s">
        <v>135</v>
      </c>
      <c r="E37" t="s">
        <v>134</v>
      </c>
      <c r="F37">
        <v>278166</v>
      </c>
    </row>
    <row r="38" spans="1:6" x14ac:dyDescent="0.3">
      <c r="A38" s="44">
        <v>34</v>
      </c>
      <c r="B38">
        <v>2035</v>
      </c>
      <c r="C38" t="s">
        <v>117</v>
      </c>
      <c r="D38" t="s">
        <v>135</v>
      </c>
      <c r="E38" t="s">
        <v>134</v>
      </c>
      <c r="F38">
        <v>2066002</v>
      </c>
    </row>
    <row r="39" spans="1:6" x14ac:dyDescent="0.3">
      <c r="A39" s="44">
        <v>35</v>
      </c>
      <c r="B39">
        <v>2040</v>
      </c>
      <c r="C39" t="s">
        <v>117</v>
      </c>
      <c r="D39" t="s">
        <v>135</v>
      </c>
      <c r="E39" t="s">
        <v>134</v>
      </c>
      <c r="F39">
        <v>3040906</v>
      </c>
    </row>
    <row r="40" spans="1:6" x14ac:dyDescent="0.3">
      <c r="A40" s="44">
        <v>36</v>
      </c>
      <c r="B40">
        <v>2045</v>
      </c>
      <c r="C40" t="s">
        <v>117</v>
      </c>
      <c r="D40" t="s">
        <v>135</v>
      </c>
      <c r="E40" t="s">
        <v>134</v>
      </c>
      <c r="F40">
        <v>3724967</v>
      </c>
    </row>
    <row r="41" spans="1:6" x14ac:dyDescent="0.3">
      <c r="A41" s="44">
        <v>37</v>
      </c>
      <c r="B41">
        <v>2050</v>
      </c>
      <c r="C41" t="s">
        <v>117</v>
      </c>
      <c r="D41" t="s">
        <v>135</v>
      </c>
      <c r="E41" t="s">
        <v>134</v>
      </c>
      <c r="F41">
        <v>4114341</v>
      </c>
    </row>
    <row r="42" spans="1:6" x14ac:dyDescent="0.3">
      <c r="A42" s="44">
        <v>38</v>
      </c>
      <c r="B42">
        <v>2020</v>
      </c>
      <c r="C42" t="s">
        <v>117</v>
      </c>
      <c r="D42" t="s">
        <v>136</v>
      </c>
      <c r="E42" t="s">
        <v>134</v>
      </c>
      <c r="F42">
        <v>0</v>
      </c>
    </row>
    <row r="43" spans="1:6" x14ac:dyDescent="0.3">
      <c r="A43" s="44">
        <v>39</v>
      </c>
      <c r="B43">
        <v>2025</v>
      </c>
      <c r="C43" t="s">
        <v>117</v>
      </c>
      <c r="D43" t="s">
        <v>136</v>
      </c>
      <c r="E43" t="s">
        <v>134</v>
      </c>
      <c r="F43">
        <v>542084</v>
      </c>
    </row>
    <row r="44" spans="1:6" x14ac:dyDescent="0.3">
      <c r="A44" s="44">
        <v>40</v>
      </c>
      <c r="B44">
        <v>2030</v>
      </c>
      <c r="C44" t="s">
        <v>117</v>
      </c>
      <c r="D44" t="s">
        <v>136</v>
      </c>
      <c r="E44" t="s">
        <v>134</v>
      </c>
      <c r="F44">
        <v>2892558</v>
      </c>
    </row>
    <row r="45" spans="1:6" x14ac:dyDescent="0.3">
      <c r="A45" s="44">
        <v>41</v>
      </c>
      <c r="B45">
        <v>2035</v>
      </c>
      <c r="C45" t="s">
        <v>117</v>
      </c>
      <c r="D45" t="s">
        <v>136</v>
      </c>
      <c r="E45" t="s">
        <v>134</v>
      </c>
      <c r="F45">
        <v>3264628</v>
      </c>
    </row>
    <row r="46" spans="1:6" x14ac:dyDescent="0.3">
      <c r="A46" s="44">
        <v>42</v>
      </c>
      <c r="B46">
        <v>2040</v>
      </c>
      <c r="C46" t="s">
        <v>117</v>
      </c>
      <c r="D46" t="s">
        <v>136</v>
      </c>
      <c r="E46" t="s">
        <v>134</v>
      </c>
      <c r="F46">
        <v>4008007</v>
      </c>
    </row>
    <row r="47" spans="1:6" x14ac:dyDescent="0.3">
      <c r="A47" s="44">
        <v>43</v>
      </c>
      <c r="B47">
        <v>2045</v>
      </c>
      <c r="C47" t="s">
        <v>117</v>
      </c>
      <c r="D47" t="s">
        <v>136</v>
      </c>
      <c r="E47" t="s">
        <v>134</v>
      </c>
      <c r="F47">
        <v>4528697</v>
      </c>
    </row>
    <row r="48" spans="1:6" x14ac:dyDescent="0.3">
      <c r="A48" s="44">
        <v>44</v>
      </c>
      <c r="B48">
        <v>2050</v>
      </c>
      <c r="C48" t="s">
        <v>117</v>
      </c>
      <c r="D48" t="s">
        <v>136</v>
      </c>
      <c r="E48" t="s">
        <v>134</v>
      </c>
      <c r="F48">
        <v>4758950</v>
      </c>
    </row>
    <row r="49" spans="1:6" x14ac:dyDescent="0.3">
      <c r="A49" s="44">
        <v>45</v>
      </c>
      <c r="B49">
        <v>2030</v>
      </c>
      <c r="C49" t="s">
        <v>117</v>
      </c>
      <c r="D49" t="s">
        <v>137</v>
      </c>
      <c r="E49" t="s">
        <v>134</v>
      </c>
      <c r="F49">
        <v>39510</v>
      </c>
    </row>
    <row r="50" spans="1:6" x14ac:dyDescent="0.3">
      <c r="A50" s="44">
        <v>46</v>
      </c>
      <c r="B50">
        <v>2035</v>
      </c>
      <c r="C50" t="s">
        <v>117</v>
      </c>
      <c r="D50" t="s">
        <v>137</v>
      </c>
      <c r="E50" t="s">
        <v>134</v>
      </c>
      <c r="F50">
        <v>59500</v>
      </c>
    </row>
    <row r="51" spans="1:6" x14ac:dyDescent="0.3">
      <c r="A51" s="44">
        <v>47</v>
      </c>
      <c r="B51">
        <v>2040</v>
      </c>
      <c r="C51" t="s">
        <v>117</v>
      </c>
      <c r="D51" t="s">
        <v>137</v>
      </c>
      <c r="E51" t="s">
        <v>134</v>
      </c>
      <c r="F51">
        <v>49634</v>
      </c>
    </row>
    <row r="52" spans="1:6" x14ac:dyDescent="0.3">
      <c r="A52" s="44">
        <v>48</v>
      </c>
      <c r="B52">
        <v>2045</v>
      </c>
      <c r="C52" t="s">
        <v>117</v>
      </c>
      <c r="D52" t="s">
        <v>137</v>
      </c>
      <c r="E52" t="s">
        <v>134</v>
      </c>
      <c r="F52">
        <v>59725</v>
      </c>
    </row>
    <row r="53" spans="1:6" x14ac:dyDescent="0.3">
      <c r="A53" s="44">
        <v>49</v>
      </c>
      <c r="B53">
        <v>2050</v>
      </c>
      <c r="C53" t="s">
        <v>117</v>
      </c>
      <c r="D53" t="s">
        <v>137</v>
      </c>
      <c r="E53" t="s">
        <v>134</v>
      </c>
      <c r="F53">
        <v>75992</v>
      </c>
    </row>
    <row r="54" spans="1:6" x14ac:dyDescent="0.3">
      <c r="A54" s="44">
        <v>50</v>
      </c>
      <c r="B54">
        <v>2020</v>
      </c>
      <c r="C54" t="s">
        <v>118</v>
      </c>
      <c r="D54" t="s">
        <v>135</v>
      </c>
      <c r="E54" t="s">
        <v>134</v>
      </c>
      <c r="F54">
        <v>0</v>
      </c>
    </row>
    <row r="55" spans="1:6" x14ac:dyDescent="0.3">
      <c r="A55" s="44">
        <v>51</v>
      </c>
      <c r="B55">
        <v>2025</v>
      </c>
      <c r="C55" t="s">
        <v>118</v>
      </c>
      <c r="D55" t="s">
        <v>135</v>
      </c>
      <c r="E55" t="s">
        <v>134</v>
      </c>
      <c r="F55">
        <v>10000</v>
      </c>
    </row>
    <row r="56" spans="1:6" x14ac:dyDescent="0.3">
      <c r="A56" s="44">
        <v>52</v>
      </c>
      <c r="B56">
        <v>2030</v>
      </c>
      <c r="C56" t="s">
        <v>118</v>
      </c>
      <c r="D56" t="s">
        <v>135</v>
      </c>
      <c r="E56" t="s">
        <v>134</v>
      </c>
      <c r="F56">
        <v>161002</v>
      </c>
    </row>
    <row r="57" spans="1:6" x14ac:dyDescent="0.3">
      <c r="A57" s="44">
        <v>53</v>
      </c>
      <c r="B57">
        <v>2035</v>
      </c>
      <c r="C57" t="s">
        <v>118</v>
      </c>
      <c r="D57" t="s">
        <v>135</v>
      </c>
      <c r="E57" t="s">
        <v>134</v>
      </c>
      <c r="F57">
        <v>100209</v>
      </c>
    </row>
    <row r="58" spans="1:6" x14ac:dyDescent="0.3">
      <c r="A58" s="44">
        <v>54</v>
      </c>
      <c r="B58">
        <v>2040</v>
      </c>
      <c r="C58" t="s">
        <v>118</v>
      </c>
      <c r="D58" t="s">
        <v>135</v>
      </c>
      <c r="E58" t="s">
        <v>134</v>
      </c>
      <c r="F58">
        <v>80599</v>
      </c>
    </row>
    <row r="59" spans="1:6" x14ac:dyDescent="0.3">
      <c r="A59" s="44">
        <v>55</v>
      </c>
      <c r="B59">
        <v>2045</v>
      </c>
      <c r="C59" t="s">
        <v>118</v>
      </c>
      <c r="D59" t="s">
        <v>135</v>
      </c>
      <c r="E59" t="s">
        <v>134</v>
      </c>
      <c r="F59">
        <v>70021</v>
      </c>
    </row>
    <row r="60" spans="1:6" x14ac:dyDescent="0.3">
      <c r="A60" s="44">
        <v>56</v>
      </c>
      <c r="B60">
        <v>2050</v>
      </c>
      <c r="C60" t="s">
        <v>118</v>
      </c>
      <c r="D60" t="s">
        <v>135</v>
      </c>
      <c r="E60" t="s">
        <v>134</v>
      </c>
      <c r="F60">
        <v>61213</v>
      </c>
    </row>
    <row r="61" spans="1:6" x14ac:dyDescent="0.3">
      <c r="A61" s="44">
        <v>57</v>
      </c>
      <c r="B61">
        <v>2020</v>
      </c>
      <c r="C61" t="s">
        <v>118</v>
      </c>
      <c r="D61" t="s">
        <v>136</v>
      </c>
      <c r="E61" t="s">
        <v>134</v>
      </c>
      <c r="F61">
        <v>1087</v>
      </c>
    </row>
    <row r="62" spans="1:6" x14ac:dyDescent="0.3">
      <c r="A62" s="44">
        <v>58</v>
      </c>
      <c r="B62">
        <v>2025</v>
      </c>
      <c r="C62" t="s">
        <v>118</v>
      </c>
      <c r="D62" t="s">
        <v>136</v>
      </c>
      <c r="E62" t="s">
        <v>134</v>
      </c>
      <c r="F62">
        <v>74250</v>
      </c>
    </row>
    <row r="63" spans="1:6" x14ac:dyDescent="0.3">
      <c r="A63" s="44">
        <v>59</v>
      </c>
      <c r="B63">
        <v>2030</v>
      </c>
      <c r="C63" t="s">
        <v>118</v>
      </c>
      <c r="D63" t="s">
        <v>136</v>
      </c>
      <c r="E63" t="s">
        <v>134</v>
      </c>
      <c r="F63">
        <v>256394</v>
      </c>
    </row>
    <row r="64" spans="1:6" x14ac:dyDescent="0.3">
      <c r="A64" s="44">
        <v>60</v>
      </c>
      <c r="B64">
        <v>2035</v>
      </c>
      <c r="C64" t="s">
        <v>118</v>
      </c>
      <c r="D64" t="s">
        <v>136</v>
      </c>
      <c r="E64" t="s">
        <v>134</v>
      </c>
      <c r="F64">
        <v>219145</v>
      </c>
    </row>
    <row r="65" spans="1:6" x14ac:dyDescent="0.3">
      <c r="A65" s="44">
        <v>61</v>
      </c>
      <c r="B65">
        <v>2040</v>
      </c>
      <c r="C65" t="s">
        <v>118</v>
      </c>
      <c r="D65" t="s">
        <v>136</v>
      </c>
      <c r="E65" t="s">
        <v>134</v>
      </c>
      <c r="F65">
        <v>184505</v>
      </c>
    </row>
    <row r="66" spans="1:6" x14ac:dyDescent="0.3">
      <c r="A66" s="44">
        <v>62</v>
      </c>
      <c r="B66">
        <v>2045</v>
      </c>
      <c r="C66" t="s">
        <v>118</v>
      </c>
      <c r="D66" t="s">
        <v>136</v>
      </c>
      <c r="E66" t="s">
        <v>134</v>
      </c>
      <c r="F66">
        <v>171523</v>
      </c>
    </row>
    <row r="67" spans="1:6" x14ac:dyDescent="0.3">
      <c r="A67" s="44">
        <v>63</v>
      </c>
      <c r="B67">
        <v>2050</v>
      </c>
      <c r="C67" t="s">
        <v>118</v>
      </c>
      <c r="D67" t="s">
        <v>136</v>
      </c>
      <c r="E67" t="s">
        <v>134</v>
      </c>
      <c r="F67">
        <v>151347</v>
      </c>
    </row>
    <row r="68" spans="1:6" x14ac:dyDescent="0.3">
      <c r="A68" s="44">
        <v>64</v>
      </c>
      <c r="B68">
        <v>2025</v>
      </c>
      <c r="C68" t="s">
        <v>118</v>
      </c>
      <c r="D68" t="s">
        <v>137</v>
      </c>
      <c r="E68" t="s">
        <v>134</v>
      </c>
      <c r="F68">
        <v>0</v>
      </c>
    </row>
    <row r="69" spans="1:6" x14ac:dyDescent="0.3">
      <c r="A69" s="44">
        <v>65</v>
      </c>
      <c r="B69">
        <v>2030</v>
      </c>
      <c r="C69" t="s">
        <v>118</v>
      </c>
      <c r="D69" t="s">
        <v>137</v>
      </c>
      <c r="E69" t="s">
        <v>134</v>
      </c>
      <c r="F69">
        <v>0</v>
      </c>
    </row>
    <row r="70" spans="1:6" x14ac:dyDescent="0.3">
      <c r="A70" s="44">
        <v>66</v>
      </c>
      <c r="B70">
        <v>2035</v>
      </c>
      <c r="C70" t="s">
        <v>118</v>
      </c>
      <c r="D70" t="s">
        <v>137</v>
      </c>
      <c r="E70" t="s">
        <v>134</v>
      </c>
      <c r="F70">
        <v>0</v>
      </c>
    </row>
    <row r="71" spans="1:6" x14ac:dyDescent="0.3">
      <c r="A71" s="44">
        <v>67</v>
      </c>
      <c r="B71">
        <v>2040</v>
      </c>
      <c r="C71" t="s">
        <v>118</v>
      </c>
      <c r="D71" t="s">
        <v>137</v>
      </c>
      <c r="E71" t="s">
        <v>134</v>
      </c>
      <c r="F71">
        <v>6287</v>
      </c>
    </row>
    <row r="72" spans="1:6" x14ac:dyDescent="0.3">
      <c r="A72" s="44">
        <v>68</v>
      </c>
      <c r="B72">
        <v>2045</v>
      </c>
      <c r="C72" t="s">
        <v>118</v>
      </c>
      <c r="D72" t="s">
        <v>137</v>
      </c>
      <c r="E72" t="s">
        <v>134</v>
      </c>
      <c r="F72">
        <v>5988</v>
      </c>
    </row>
    <row r="73" spans="1:6" x14ac:dyDescent="0.3">
      <c r="A73" s="44">
        <v>69</v>
      </c>
      <c r="B73">
        <v>2050</v>
      </c>
      <c r="C73" t="s">
        <v>118</v>
      </c>
      <c r="D73" t="s">
        <v>137</v>
      </c>
      <c r="E73" t="s">
        <v>134</v>
      </c>
      <c r="F73">
        <v>5632</v>
      </c>
    </row>
    <row r="74" spans="1:6" x14ac:dyDescent="0.3">
      <c r="A74" s="44">
        <v>70</v>
      </c>
      <c r="B74">
        <v>2020</v>
      </c>
      <c r="C74" t="s">
        <v>119</v>
      </c>
      <c r="D74" t="s">
        <v>135</v>
      </c>
      <c r="E74" t="s">
        <v>134</v>
      </c>
      <c r="F74">
        <v>226242</v>
      </c>
    </row>
    <row r="75" spans="1:6" x14ac:dyDescent="0.3">
      <c r="A75" s="44">
        <v>71</v>
      </c>
      <c r="B75">
        <v>2025</v>
      </c>
      <c r="C75" t="s">
        <v>119</v>
      </c>
      <c r="D75" t="s">
        <v>135</v>
      </c>
      <c r="E75" t="s">
        <v>134</v>
      </c>
      <c r="F75">
        <v>218917</v>
      </c>
    </row>
    <row r="76" spans="1:6" x14ac:dyDescent="0.3">
      <c r="A76" s="44">
        <v>72</v>
      </c>
      <c r="B76">
        <v>2030</v>
      </c>
      <c r="C76" t="s">
        <v>119</v>
      </c>
      <c r="D76" t="s">
        <v>135</v>
      </c>
      <c r="E76" t="s">
        <v>134</v>
      </c>
      <c r="F76">
        <v>135280</v>
      </c>
    </row>
    <row r="77" spans="1:6" x14ac:dyDescent="0.3">
      <c r="A77" s="44">
        <v>73</v>
      </c>
      <c r="B77">
        <v>2035</v>
      </c>
      <c r="C77" t="s">
        <v>119</v>
      </c>
      <c r="D77" t="s">
        <v>135</v>
      </c>
      <c r="E77" t="s">
        <v>134</v>
      </c>
      <c r="F77">
        <v>111825</v>
      </c>
    </row>
    <row r="78" spans="1:6" x14ac:dyDescent="0.3">
      <c r="A78" s="44">
        <v>74</v>
      </c>
      <c r="B78">
        <v>2040</v>
      </c>
      <c r="C78" t="s">
        <v>119</v>
      </c>
      <c r="D78" t="s">
        <v>135</v>
      </c>
      <c r="E78" t="s">
        <v>134</v>
      </c>
      <c r="F78">
        <v>81688</v>
      </c>
    </row>
    <row r="79" spans="1:6" x14ac:dyDescent="0.3">
      <c r="A79" s="44">
        <v>75</v>
      </c>
      <c r="B79">
        <v>2045</v>
      </c>
      <c r="C79" t="s">
        <v>119</v>
      </c>
      <c r="D79" t="s">
        <v>135</v>
      </c>
      <c r="E79" t="s">
        <v>134</v>
      </c>
      <c r="F79">
        <v>61063</v>
      </c>
    </row>
    <row r="80" spans="1:6" x14ac:dyDescent="0.3">
      <c r="A80" s="44">
        <v>76</v>
      </c>
      <c r="B80">
        <v>2050</v>
      </c>
      <c r="C80" t="s">
        <v>119</v>
      </c>
      <c r="D80" t="s">
        <v>135</v>
      </c>
      <c r="E80" t="s">
        <v>134</v>
      </c>
      <c r="F80">
        <v>50104</v>
      </c>
    </row>
    <row r="81" spans="1:6" x14ac:dyDescent="0.3">
      <c r="A81" s="44">
        <v>77</v>
      </c>
      <c r="B81">
        <v>2020</v>
      </c>
      <c r="C81" t="s">
        <v>119</v>
      </c>
      <c r="D81" t="s">
        <v>136</v>
      </c>
      <c r="E81" t="s">
        <v>134</v>
      </c>
      <c r="F81">
        <v>39330</v>
      </c>
    </row>
    <row r="82" spans="1:6" x14ac:dyDescent="0.3">
      <c r="A82" s="44">
        <v>78</v>
      </c>
      <c r="B82">
        <v>2025</v>
      </c>
      <c r="C82" t="s">
        <v>119</v>
      </c>
      <c r="D82" t="s">
        <v>136</v>
      </c>
      <c r="E82" t="s">
        <v>134</v>
      </c>
      <c r="F82">
        <v>41315</v>
      </c>
    </row>
    <row r="83" spans="1:6" x14ac:dyDescent="0.3">
      <c r="A83" s="44">
        <v>79</v>
      </c>
      <c r="B83">
        <v>2030</v>
      </c>
      <c r="C83" t="s">
        <v>119</v>
      </c>
      <c r="D83" t="s">
        <v>136</v>
      </c>
      <c r="E83" t="s">
        <v>134</v>
      </c>
      <c r="F83">
        <v>26199</v>
      </c>
    </row>
    <row r="84" spans="1:6" x14ac:dyDescent="0.3">
      <c r="A84" s="44">
        <v>80</v>
      </c>
      <c r="B84">
        <v>2035</v>
      </c>
      <c r="C84" t="s">
        <v>119</v>
      </c>
      <c r="D84" t="s">
        <v>136</v>
      </c>
      <c r="E84" t="s">
        <v>134</v>
      </c>
      <c r="F84">
        <v>59854</v>
      </c>
    </row>
    <row r="85" spans="1:6" x14ac:dyDescent="0.3">
      <c r="A85" s="44">
        <v>81</v>
      </c>
      <c r="B85">
        <v>2040</v>
      </c>
      <c r="C85" t="s">
        <v>119</v>
      </c>
      <c r="D85" t="s">
        <v>136</v>
      </c>
      <c r="E85" t="s">
        <v>134</v>
      </c>
      <c r="F85">
        <v>33177</v>
      </c>
    </row>
    <row r="86" spans="1:6" x14ac:dyDescent="0.3">
      <c r="A86" s="44">
        <v>82</v>
      </c>
      <c r="B86">
        <v>2045</v>
      </c>
      <c r="C86" t="s">
        <v>119</v>
      </c>
      <c r="D86" t="s">
        <v>136</v>
      </c>
      <c r="E86" t="s">
        <v>134</v>
      </c>
      <c r="F86">
        <v>37966</v>
      </c>
    </row>
    <row r="87" spans="1:6" x14ac:dyDescent="0.3">
      <c r="A87" s="44">
        <v>83</v>
      </c>
      <c r="B87">
        <v>2050</v>
      </c>
      <c r="C87" t="s">
        <v>119</v>
      </c>
      <c r="D87" t="s">
        <v>136</v>
      </c>
      <c r="E87" t="s">
        <v>134</v>
      </c>
      <c r="F87">
        <v>31226</v>
      </c>
    </row>
    <row r="88" spans="1:6" x14ac:dyDescent="0.3">
      <c r="A88" s="44">
        <v>84</v>
      </c>
      <c r="B88">
        <v>2020</v>
      </c>
      <c r="C88" t="s">
        <v>119</v>
      </c>
      <c r="D88" t="s">
        <v>137</v>
      </c>
      <c r="E88" t="s">
        <v>134</v>
      </c>
      <c r="F88">
        <v>12352</v>
      </c>
    </row>
    <row r="89" spans="1:6" x14ac:dyDescent="0.3">
      <c r="A89" s="44">
        <v>85</v>
      </c>
      <c r="B89">
        <v>2025</v>
      </c>
      <c r="C89" t="s">
        <v>119</v>
      </c>
      <c r="D89" t="s">
        <v>137</v>
      </c>
      <c r="E89" t="s">
        <v>134</v>
      </c>
      <c r="F89">
        <v>12733</v>
      </c>
    </row>
    <row r="90" spans="1:6" x14ac:dyDescent="0.3">
      <c r="A90" s="44">
        <v>86</v>
      </c>
      <c r="B90">
        <v>2030</v>
      </c>
      <c r="C90" t="s">
        <v>119</v>
      </c>
      <c r="D90" t="s">
        <v>137</v>
      </c>
      <c r="E90" t="s">
        <v>134</v>
      </c>
      <c r="F90">
        <v>8046</v>
      </c>
    </row>
    <row r="91" spans="1:6" x14ac:dyDescent="0.3">
      <c r="A91" s="44">
        <v>87</v>
      </c>
      <c r="B91">
        <v>2035</v>
      </c>
      <c r="C91" t="s">
        <v>119</v>
      </c>
      <c r="D91" t="s">
        <v>137</v>
      </c>
      <c r="E91" t="s">
        <v>134</v>
      </c>
      <c r="F91">
        <v>7056</v>
      </c>
    </row>
    <row r="92" spans="1:6" x14ac:dyDescent="0.3">
      <c r="A92" s="44">
        <v>88</v>
      </c>
      <c r="B92">
        <v>2040</v>
      </c>
      <c r="C92" t="s">
        <v>119</v>
      </c>
      <c r="D92" t="s">
        <v>137</v>
      </c>
      <c r="E92" t="s">
        <v>134</v>
      </c>
      <c r="F92">
        <v>5265</v>
      </c>
    </row>
    <row r="93" spans="1:6" x14ac:dyDescent="0.3">
      <c r="A93" s="44">
        <v>89</v>
      </c>
      <c r="B93">
        <v>2045</v>
      </c>
      <c r="C93" t="s">
        <v>119</v>
      </c>
      <c r="D93" t="s">
        <v>137</v>
      </c>
      <c r="E93" t="s">
        <v>134</v>
      </c>
      <c r="F93">
        <v>4302</v>
      </c>
    </row>
    <row r="94" spans="1:6" x14ac:dyDescent="0.3">
      <c r="A94" s="44">
        <v>90</v>
      </c>
      <c r="B94">
        <v>2050</v>
      </c>
      <c r="C94" t="s">
        <v>119</v>
      </c>
      <c r="D94" t="s">
        <v>137</v>
      </c>
      <c r="E94" t="s">
        <v>134</v>
      </c>
      <c r="F94">
        <v>3540</v>
      </c>
    </row>
    <row r="95" spans="1:6" x14ac:dyDescent="0.3">
      <c r="A95" s="44">
        <v>91</v>
      </c>
      <c r="B95">
        <v>2020</v>
      </c>
      <c r="C95" t="s">
        <v>120</v>
      </c>
      <c r="D95" t="s">
        <v>135</v>
      </c>
      <c r="E95" t="s">
        <v>134</v>
      </c>
      <c r="F95">
        <v>0</v>
      </c>
    </row>
    <row r="96" spans="1:6" x14ac:dyDescent="0.3">
      <c r="A96" s="44">
        <v>92</v>
      </c>
      <c r="B96">
        <v>2025</v>
      </c>
      <c r="C96" t="s">
        <v>120</v>
      </c>
      <c r="D96" t="s">
        <v>135</v>
      </c>
      <c r="E96" t="s">
        <v>134</v>
      </c>
      <c r="F96">
        <v>29691</v>
      </c>
    </row>
    <row r="97" spans="1:6" x14ac:dyDescent="0.3">
      <c r="A97" s="44">
        <v>93</v>
      </c>
      <c r="B97">
        <v>2030</v>
      </c>
      <c r="C97" t="s">
        <v>120</v>
      </c>
      <c r="D97" t="s">
        <v>135</v>
      </c>
      <c r="E97" t="s">
        <v>134</v>
      </c>
      <c r="F97">
        <v>63607</v>
      </c>
    </row>
    <row r="98" spans="1:6" x14ac:dyDescent="0.3">
      <c r="A98" s="44">
        <v>94</v>
      </c>
      <c r="B98">
        <v>2035</v>
      </c>
      <c r="C98" t="s">
        <v>120</v>
      </c>
      <c r="D98" t="s">
        <v>135</v>
      </c>
      <c r="E98" t="s">
        <v>134</v>
      </c>
      <c r="F98">
        <v>20995</v>
      </c>
    </row>
    <row r="99" spans="1:6" x14ac:dyDescent="0.3">
      <c r="A99" s="44">
        <v>95</v>
      </c>
      <c r="B99">
        <v>2040</v>
      </c>
      <c r="C99" t="s">
        <v>120</v>
      </c>
      <c r="D99" t="s">
        <v>135</v>
      </c>
      <c r="E99" t="s">
        <v>134</v>
      </c>
      <c r="F99">
        <v>16042</v>
      </c>
    </row>
    <row r="100" spans="1:6" x14ac:dyDescent="0.3">
      <c r="A100" s="44">
        <v>96</v>
      </c>
      <c r="B100">
        <v>2045</v>
      </c>
      <c r="C100" t="s">
        <v>120</v>
      </c>
      <c r="D100" t="s">
        <v>135</v>
      </c>
      <c r="E100" t="s">
        <v>134</v>
      </c>
      <c r="F100">
        <v>0</v>
      </c>
    </row>
    <row r="101" spans="1:6" x14ac:dyDescent="0.3">
      <c r="A101" s="44">
        <v>97</v>
      </c>
      <c r="B101">
        <v>2020</v>
      </c>
      <c r="C101" t="s">
        <v>120</v>
      </c>
      <c r="D101" t="s">
        <v>136</v>
      </c>
      <c r="E101" t="s">
        <v>134</v>
      </c>
      <c r="F101">
        <v>223470</v>
      </c>
    </row>
    <row r="102" spans="1:6" x14ac:dyDescent="0.3">
      <c r="A102" s="44">
        <v>98</v>
      </c>
      <c r="B102">
        <v>2025</v>
      </c>
      <c r="C102" t="s">
        <v>120</v>
      </c>
      <c r="D102" t="s">
        <v>136</v>
      </c>
      <c r="E102" t="s">
        <v>134</v>
      </c>
      <c r="F102">
        <v>992722</v>
      </c>
    </row>
    <row r="103" spans="1:6" x14ac:dyDescent="0.3">
      <c r="A103" s="44">
        <v>99</v>
      </c>
      <c r="B103">
        <v>2030</v>
      </c>
      <c r="C103" t="s">
        <v>120</v>
      </c>
      <c r="D103" t="s">
        <v>136</v>
      </c>
      <c r="E103" t="s">
        <v>134</v>
      </c>
      <c r="F103">
        <v>1949808</v>
      </c>
    </row>
    <row r="104" spans="1:6" x14ac:dyDescent="0.3">
      <c r="A104" s="44">
        <v>100</v>
      </c>
      <c r="B104">
        <v>2035</v>
      </c>
      <c r="C104" t="s">
        <v>120</v>
      </c>
      <c r="D104" t="s">
        <v>136</v>
      </c>
      <c r="E104" t="s">
        <v>134</v>
      </c>
      <c r="F104">
        <v>1008843</v>
      </c>
    </row>
    <row r="105" spans="1:6" x14ac:dyDescent="0.3">
      <c r="A105" s="44">
        <v>101</v>
      </c>
      <c r="B105">
        <v>2040</v>
      </c>
      <c r="C105" t="s">
        <v>120</v>
      </c>
      <c r="D105" t="s">
        <v>136</v>
      </c>
      <c r="E105" t="s">
        <v>134</v>
      </c>
      <c r="F105">
        <v>772029</v>
      </c>
    </row>
    <row r="106" spans="1:6" x14ac:dyDescent="0.3">
      <c r="A106" s="44">
        <v>102</v>
      </c>
      <c r="B106">
        <v>2045</v>
      </c>
      <c r="C106" t="s">
        <v>120</v>
      </c>
      <c r="D106" t="s">
        <v>136</v>
      </c>
      <c r="E106" t="s">
        <v>134</v>
      </c>
      <c r="F106">
        <v>655703</v>
      </c>
    </row>
    <row r="107" spans="1:6" x14ac:dyDescent="0.3">
      <c r="A107" s="44">
        <v>103</v>
      </c>
      <c r="B107">
        <v>2050</v>
      </c>
      <c r="C107" t="s">
        <v>120</v>
      </c>
      <c r="D107" t="s">
        <v>136</v>
      </c>
      <c r="E107" t="s">
        <v>134</v>
      </c>
      <c r="F107">
        <v>546398</v>
      </c>
    </row>
    <row r="108" spans="1:6" x14ac:dyDescent="0.3">
      <c r="A108" s="44">
        <v>104</v>
      </c>
      <c r="B108">
        <v>2020</v>
      </c>
      <c r="C108" t="s">
        <v>120</v>
      </c>
      <c r="D108" t="s">
        <v>137</v>
      </c>
      <c r="E108" t="s">
        <v>134</v>
      </c>
      <c r="F108">
        <v>0</v>
      </c>
    </row>
    <row r="109" spans="1:6" x14ac:dyDescent="0.3">
      <c r="A109" s="44">
        <v>105</v>
      </c>
      <c r="B109">
        <v>2025</v>
      </c>
      <c r="C109" t="s">
        <v>120</v>
      </c>
      <c r="D109" t="s">
        <v>137</v>
      </c>
      <c r="E109" t="s">
        <v>134</v>
      </c>
      <c r="F109">
        <v>53485</v>
      </c>
    </row>
    <row r="110" spans="1:6" x14ac:dyDescent="0.3">
      <c r="A110" s="44">
        <v>106</v>
      </c>
      <c r="B110">
        <v>2030</v>
      </c>
      <c r="C110" t="s">
        <v>120</v>
      </c>
      <c r="D110" t="s">
        <v>137</v>
      </c>
      <c r="E110" t="s">
        <v>134</v>
      </c>
      <c r="F110">
        <v>37167</v>
      </c>
    </row>
    <row r="111" spans="1:6" x14ac:dyDescent="0.3">
      <c r="A111" s="44">
        <v>107</v>
      </c>
      <c r="B111">
        <v>2035</v>
      </c>
      <c r="C111" t="s">
        <v>120</v>
      </c>
      <c r="D111" t="s">
        <v>137</v>
      </c>
      <c r="E111" t="s">
        <v>134</v>
      </c>
      <c r="F111">
        <v>18432</v>
      </c>
    </row>
    <row r="112" spans="1:6" x14ac:dyDescent="0.3">
      <c r="A112" s="44">
        <v>108</v>
      </c>
      <c r="B112">
        <v>2040</v>
      </c>
      <c r="C112" t="s">
        <v>120</v>
      </c>
      <c r="D112" t="s">
        <v>137</v>
      </c>
      <c r="E112" t="s">
        <v>134</v>
      </c>
      <c r="F112">
        <v>14091</v>
      </c>
    </row>
    <row r="113" spans="1:6" x14ac:dyDescent="0.3">
      <c r="A113" s="44">
        <v>109</v>
      </c>
      <c r="B113">
        <v>2045</v>
      </c>
      <c r="C113" t="s">
        <v>120</v>
      </c>
      <c r="D113" t="s">
        <v>137</v>
      </c>
      <c r="E113" t="s">
        <v>134</v>
      </c>
      <c r="F113">
        <v>11671</v>
      </c>
    </row>
    <row r="114" spans="1:6" x14ac:dyDescent="0.3">
      <c r="A114" s="44">
        <v>110</v>
      </c>
      <c r="B114">
        <v>2050</v>
      </c>
      <c r="C114" t="s">
        <v>120</v>
      </c>
      <c r="D114" t="s">
        <v>137</v>
      </c>
      <c r="E114" t="s">
        <v>134</v>
      </c>
      <c r="F114">
        <v>9728</v>
      </c>
    </row>
    <row r="115" spans="1:6" x14ac:dyDescent="0.3">
      <c r="A115" s="44">
        <v>111</v>
      </c>
      <c r="B115">
        <v>2020</v>
      </c>
      <c r="C115" t="s">
        <v>121</v>
      </c>
      <c r="D115" t="s">
        <v>122</v>
      </c>
      <c r="E115" t="s">
        <v>105</v>
      </c>
      <c r="F115">
        <v>5326</v>
      </c>
    </row>
    <row r="116" spans="1:6" x14ac:dyDescent="0.3">
      <c r="A116" s="44">
        <v>112</v>
      </c>
      <c r="B116">
        <v>2025</v>
      </c>
      <c r="C116" t="s">
        <v>121</v>
      </c>
      <c r="D116" t="s">
        <v>122</v>
      </c>
      <c r="E116" t="s">
        <v>105</v>
      </c>
      <c r="F116">
        <v>5998</v>
      </c>
    </row>
    <row r="117" spans="1:6" x14ac:dyDescent="0.3">
      <c r="A117" s="44">
        <v>113</v>
      </c>
      <c r="B117">
        <v>2030</v>
      </c>
      <c r="C117" t="s">
        <v>121</v>
      </c>
      <c r="D117" t="s">
        <v>122</v>
      </c>
      <c r="E117" t="s">
        <v>105</v>
      </c>
      <c r="F117">
        <v>7749</v>
      </c>
    </row>
    <row r="118" spans="1:6" x14ac:dyDescent="0.3">
      <c r="A118" s="44">
        <v>114</v>
      </c>
      <c r="B118">
        <v>2035</v>
      </c>
      <c r="C118" t="s">
        <v>121</v>
      </c>
      <c r="D118" t="s">
        <v>122</v>
      </c>
      <c r="E118" t="s">
        <v>105</v>
      </c>
      <c r="F118">
        <v>6918</v>
      </c>
    </row>
    <row r="119" spans="1:6" x14ac:dyDescent="0.3">
      <c r="A119" s="44">
        <v>115</v>
      </c>
      <c r="B119">
        <v>2040</v>
      </c>
      <c r="C119" t="s">
        <v>121</v>
      </c>
      <c r="D119" t="s">
        <v>122</v>
      </c>
      <c r="E119" t="s">
        <v>105</v>
      </c>
      <c r="F119">
        <v>5049</v>
      </c>
    </row>
    <row r="120" spans="1:6" x14ac:dyDescent="0.3">
      <c r="A120" s="44">
        <v>116</v>
      </c>
      <c r="B120">
        <v>2045</v>
      </c>
      <c r="C120" t="s">
        <v>121</v>
      </c>
      <c r="D120" t="s">
        <v>122</v>
      </c>
      <c r="E120" t="s">
        <v>105</v>
      </c>
      <c r="F120">
        <v>4138</v>
      </c>
    </row>
    <row r="121" spans="1:6" x14ac:dyDescent="0.3">
      <c r="A121" s="44">
        <v>117</v>
      </c>
      <c r="B121">
        <v>2035</v>
      </c>
      <c r="C121" t="s">
        <v>121</v>
      </c>
      <c r="D121" t="s">
        <v>123</v>
      </c>
      <c r="E121" t="s">
        <v>105</v>
      </c>
      <c r="F121">
        <v>3654</v>
      </c>
    </row>
    <row r="122" spans="1:6" x14ac:dyDescent="0.3">
      <c r="A122" s="44">
        <v>118</v>
      </c>
      <c r="B122">
        <v>2040</v>
      </c>
      <c r="C122" t="s">
        <v>121</v>
      </c>
      <c r="D122" t="s">
        <v>123</v>
      </c>
      <c r="E122" t="s">
        <v>105</v>
      </c>
      <c r="F122">
        <v>2864</v>
      </c>
    </row>
    <row r="123" spans="1:6" x14ac:dyDescent="0.3">
      <c r="A123" s="44">
        <v>119</v>
      </c>
      <c r="B123">
        <v>2045</v>
      </c>
      <c r="C123" t="s">
        <v>121</v>
      </c>
      <c r="D123" t="s">
        <v>123</v>
      </c>
      <c r="E123" t="s">
        <v>105</v>
      </c>
      <c r="F123">
        <v>2452</v>
      </c>
    </row>
    <row r="124" spans="1:6" x14ac:dyDescent="0.3">
      <c r="A124" s="44">
        <v>120</v>
      </c>
      <c r="B124">
        <v>2050</v>
      </c>
      <c r="C124" t="s">
        <v>121</v>
      </c>
      <c r="D124" t="s">
        <v>123</v>
      </c>
      <c r="E124" t="s">
        <v>105</v>
      </c>
      <c r="F124">
        <v>0</v>
      </c>
    </row>
    <row r="125" spans="1:6" x14ac:dyDescent="0.3">
      <c r="A125" s="44">
        <v>121</v>
      </c>
      <c r="B125">
        <v>2020</v>
      </c>
      <c r="C125" t="s">
        <v>103</v>
      </c>
      <c r="D125" t="s">
        <v>122</v>
      </c>
      <c r="E125" t="s">
        <v>105</v>
      </c>
      <c r="F125">
        <v>1322251</v>
      </c>
    </row>
    <row r="126" spans="1:6" x14ac:dyDescent="0.3">
      <c r="A126" s="44">
        <v>122</v>
      </c>
      <c r="B126">
        <v>2025</v>
      </c>
      <c r="C126" t="s">
        <v>103</v>
      </c>
      <c r="D126" t="s">
        <v>122</v>
      </c>
      <c r="E126" t="s">
        <v>105</v>
      </c>
      <c r="F126">
        <v>1406104</v>
      </c>
    </row>
    <row r="127" spans="1:6" x14ac:dyDescent="0.3">
      <c r="A127" s="44">
        <v>123</v>
      </c>
      <c r="B127">
        <v>2030</v>
      </c>
      <c r="C127" t="s">
        <v>103</v>
      </c>
      <c r="D127" t="s">
        <v>122</v>
      </c>
      <c r="E127" t="s">
        <v>105</v>
      </c>
      <c r="F127">
        <v>793357</v>
      </c>
    </row>
    <row r="128" spans="1:6" x14ac:dyDescent="0.3">
      <c r="A128" s="44">
        <v>124</v>
      </c>
      <c r="B128">
        <v>2035</v>
      </c>
      <c r="C128" t="s">
        <v>103</v>
      </c>
      <c r="D128" t="s">
        <v>122</v>
      </c>
      <c r="E128" t="s">
        <v>105</v>
      </c>
      <c r="F128">
        <v>642688</v>
      </c>
    </row>
    <row r="129" spans="1:6" x14ac:dyDescent="0.3">
      <c r="A129" s="44">
        <v>125</v>
      </c>
      <c r="B129">
        <v>2040</v>
      </c>
      <c r="C129" t="s">
        <v>103</v>
      </c>
      <c r="D129" t="s">
        <v>122</v>
      </c>
      <c r="E129" t="s">
        <v>105</v>
      </c>
      <c r="F129">
        <v>431807</v>
      </c>
    </row>
    <row r="130" spans="1:6" x14ac:dyDescent="0.3">
      <c r="A130" s="44">
        <v>126</v>
      </c>
      <c r="B130">
        <v>2045</v>
      </c>
      <c r="C130" t="s">
        <v>103</v>
      </c>
      <c r="D130" t="s">
        <v>122</v>
      </c>
      <c r="E130" t="s">
        <v>105</v>
      </c>
      <c r="F130">
        <v>341354</v>
      </c>
    </row>
    <row r="131" spans="1:6" x14ac:dyDescent="0.3">
      <c r="A131" s="44">
        <v>127</v>
      </c>
      <c r="B131">
        <v>2050</v>
      </c>
      <c r="C131" t="s">
        <v>103</v>
      </c>
      <c r="D131" t="s">
        <v>122</v>
      </c>
      <c r="E131" t="s">
        <v>105</v>
      </c>
      <c r="F131">
        <v>285207</v>
      </c>
    </row>
    <row r="132" spans="1:6" x14ac:dyDescent="0.3">
      <c r="A132" s="44">
        <v>128</v>
      </c>
      <c r="B132">
        <v>2020</v>
      </c>
      <c r="C132" t="s">
        <v>103</v>
      </c>
      <c r="D132" t="s">
        <v>123</v>
      </c>
      <c r="E132" t="s">
        <v>105</v>
      </c>
      <c r="F132">
        <v>613474</v>
      </c>
    </row>
    <row r="133" spans="1:6" x14ac:dyDescent="0.3">
      <c r="A133" s="44">
        <v>129</v>
      </c>
      <c r="B133">
        <v>2025</v>
      </c>
      <c r="C133" t="s">
        <v>103</v>
      </c>
      <c r="D133" t="s">
        <v>123</v>
      </c>
      <c r="E133" t="s">
        <v>105</v>
      </c>
      <c r="F133">
        <v>738633</v>
      </c>
    </row>
    <row r="134" spans="1:6" x14ac:dyDescent="0.3">
      <c r="A134" s="44">
        <v>130</v>
      </c>
      <c r="B134">
        <v>2030</v>
      </c>
      <c r="C134" t="s">
        <v>103</v>
      </c>
      <c r="D134" t="s">
        <v>123</v>
      </c>
      <c r="E134" t="s">
        <v>105</v>
      </c>
      <c r="F134">
        <v>568616</v>
      </c>
    </row>
    <row r="135" spans="1:6" x14ac:dyDescent="0.3">
      <c r="A135" s="44">
        <v>131</v>
      </c>
      <c r="B135">
        <v>2035</v>
      </c>
      <c r="C135" t="s">
        <v>103</v>
      </c>
      <c r="D135" t="s">
        <v>123</v>
      </c>
      <c r="E135" t="s">
        <v>105</v>
      </c>
      <c r="F135">
        <v>459297</v>
      </c>
    </row>
    <row r="136" spans="1:6" x14ac:dyDescent="0.3">
      <c r="A136" s="44">
        <v>132</v>
      </c>
      <c r="B136">
        <v>2040</v>
      </c>
      <c r="C136" t="s">
        <v>103</v>
      </c>
      <c r="D136" t="s">
        <v>123</v>
      </c>
      <c r="E136" t="s">
        <v>105</v>
      </c>
      <c r="F136">
        <v>372532</v>
      </c>
    </row>
    <row r="137" spans="1:6" x14ac:dyDescent="0.3">
      <c r="A137" s="44">
        <v>133</v>
      </c>
      <c r="B137">
        <v>2045</v>
      </c>
      <c r="C137" t="s">
        <v>103</v>
      </c>
      <c r="D137" t="s">
        <v>123</v>
      </c>
      <c r="E137" t="s">
        <v>105</v>
      </c>
      <c r="F137">
        <v>297618</v>
      </c>
    </row>
    <row r="138" spans="1:6" x14ac:dyDescent="0.3">
      <c r="A138" s="44">
        <v>134</v>
      </c>
      <c r="B138">
        <v>2050</v>
      </c>
      <c r="C138" t="s">
        <v>103</v>
      </c>
      <c r="D138" t="s">
        <v>123</v>
      </c>
      <c r="E138" t="s">
        <v>105</v>
      </c>
      <c r="F138">
        <v>258351</v>
      </c>
    </row>
    <row r="139" spans="1:6" x14ac:dyDescent="0.3">
      <c r="A139" s="44">
        <v>135</v>
      </c>
      <c r="B139">
        <v>2020</v>
      </c>
      <c r="C139" t="s">
        <v>103</v>
      </c>
      <c r="D139" t="s">
        <v>124</v>
      </c>
      <c r="E139" t="s">
        <v>105</v>
      </c>
      <c r="F139">
        <v>106082</v>
      </c>
    </row>
    <row r="140" spans="1:6" x14ac:dyDescent="0.3">
      <c r="A140" s="44">
        <v>136</v>
      </c>
      <c r="B140">
        <v>2025</v>
      </c>
      <c r="C140" t="s">
        <v>103</v>
      </c>
      <c r="D140" t="s">
        <v>124</v>
      </c>
      <c r="E140" t="s">
        <v>105</v>
      </c>
      <c r="F140">
        <v>123936</v>
      </c>
    </row>
    <row r="141" spans="1:6" x14ac:dyDescent="0.3">
      <c r="A141" s="44">
        <v>137</v>
      </c>
      <c r="B141">
        <v>2030</v>
      </c>
      <c r="C141" t="s">
        <v>103</v>
      </c>
      <c r="D141" t="s">
        <v>124</v>
      </c>
      <c r="E141" t="s">
        <v>105</v>
      </c>
      <c r="F141">
        <v>45568</v>
      </c>
    </row>
    <row r="142" spans="1:6" x14ac:dyDescent="0.3">
      <c r="A142" s="44">
        <v>138</v>
      </c>
      <c r="B142">
        <v>2035</v>
      </c>
      <c r="C142" t="s">
        <v>103</v>
      </c>
      <c r="D142" t="s">
        <v>124</v>
      </c>
      <c r="E142" t="s">
        <v>105</v>
      </c>
      <c r="F142">
        <v>37451</v>
      </c>
    </row>
    <row r="143" spans="1:6" x14ac:dyDescent="0.3">
      <c r="A143" s="44">
        <v>139</v>
      </c>
      <c r="B143">
        <v>2040</v>
      </c>
      <c r="C143" t="s">
        <v>103</v>
      </c>
      <c r="D143" t="s">
        <v>124</v>
      </c>
      <c r="E143" t="s">
        <v>105</v>
      </c>
      <c r="F143">
        <v>25949</v>
      </c>
    </row>
    <row r="144" spans="1:6" x14ac:dyDescent="0.3">
      <c r="A144" s="44">
        <v>140</v>
      </c>
      <c r="B144">
        <v>2045</v>
      </c>
      <c r="C144" t="s">
        <v>103</v>
      </c>
      <c r="D144" t="s">
        <v>124</v>
      </c>
      <c r="E144" t="s">
        <v>105</v>
      </c>
      <c r="F144">
        <v>21530</v>
      </c>
    </row>
    <row r="145" spans="1:6" x14ac:dyDescent="0.3">
      <c r="A145" s="44">
        <v>141</v>
      </c>
      <c r="B145">
        <v>2050</v>
      </c>
      <c r="C145" t="s">
        <v>103</v>
      </c>
      <c r="D145" t="s">
        <v>124</v>
      </c>
      <c r="E145" t="s">
        <v>105</v>
      </c>
      <c r="F145">
        <v>16087</v>
      </c>
    </row>
    <row r="146" spans="1:6" x14ac:dyDescent="0.3">
      <c r="A146" s="44">
        <v>142</v>
      </c>
      <c r="B146">
        <v>2020</v>
      </c>
      <c r="C146" t="s">
        <v>117</v>
      </c>
      <c r="D146" t="s">
        <v>122</v>
      </c>
      <c r="E146" t="s">
        <v>105</v>
      </c>
      <c r="F146">
        <v>62104</v>
      </c>
    </row>
    <row r="147" spans="1:6" x14ac:dyDescent="0.3">
      <c r="A147" s="44">
        <v>143</v>
      </c>
      <c r="B147">
        <v>2025</v>
      </c>
      <c r="C147" t="s">
        <v>117</v>
      </c>
      <c r="D147" t="s">
        <v>122</v>
      </c>
      <c r="E147" t="s">
        <v>105</v>
      </c>
      <c r="F147">
        <v>225128</v>
      </c>
    </row>
    <row r="148" spans="1:6" x14ac:dyDescent="0.3">
      <c r="A148" s="44">
        <v>144</v>
      </c>
      <c r="B148">
        <v>2030</v>
      </c>
      <c r="C148" t="s">
        <v>117</v>
      </c>
      <c r="D148" t="s">
        <v>122</v>
      </c>
      <c r="E148" t="s">
        <v>105</v>
      </c>
      <c r="F148">
        <v>408464</v>
      </c>
    </row>
    <row r="149" spans="1:6" x14ac:dyDescent="0.3">
      <c r="A149" s="44">
        <v>145</v>
      </c>
      <c r="B149">
        <v>2035</v>
      </c>
      <c r="C149" t="s">
        <v>117</v>
      </c>
      <c r="D149" t="s">
        <v>122</v>
      </c>
      <c r="E149" t="s">
        <v>105</v>
      </c>
      <c r="F149">
        <v>905708</v>
      </c>
    </row>
    <row r="150" spans="1:6" x14ac:dyDescent="0.3">
      <c r="A150" s="44">
        <v>146</v>
      </c>
      <c r="B150">
        <v>2040</v>
      </c>
      <c r="C150" t="s">
        <v>117</v>
      </c>
      <c r="D150" t="s">
        <v>122</v>
      </c>
      <c r="E150" t="s">
        <v>105</v>
      </c>
      <c r="F150">
        <v>1286265</v>
      </c>
    </row>
    <row r="151" spans="1:6" x14ac:dyDescent="0.3">
      <c r="A151" s="44">
        <v>147</v>
      </c>
      <c r="B151">
        <v>2045</v>
      </c>
      <c r="C151" t="s">
        <v>117</v>
      </c>
      <c r="D151" t="s">
        <v>122</v>
      </c>
      <c r="E151" t="s">
        <v>105</v>
      </c>
      <c r="F151">
        <v>1478483</v>
      </c>
    </row>
    <row r="152" spans="1:6" x14ac:dyDescent="0.3">
      <c r="A152" s="44">
        <v>148</v>
      </c>
      <c r="B152">
        <v>2050</v>
      </c>
      <c r="C152" t="s">
        <v>117</v>
      </c>
      <c r="D152" t="s">
        <v>122</v>
      </c>
      <c r="E152" t="s">
        <v>105</v>
      </c>
      <c r="F152">
        <v>1652954</v>
      </c>
    </row>
    <row r="153" spans="1:6" x14ac:dyDescent="0.3">
      <c r="A153" s="44">
        <v>149</v>
      </c>
      <c r="B153">
        <v>2020</v>
      </c>
      <c r="C153" t="s">
        <v>117</v>
      </c>
      <c r="D153" t="s">
        <v>123</v>
      </c>
      <c r="E153" t="s">
        <v>105</v>
      </c>
      <c r="F153">
        <v>30976</v>
      </c>
    </row>
    <row r="154" spans="1:6" x14ac:dyDescent="0.3">
      <c r="A154" s="44">
        <v>150</v>
      </c>
      <c r="B154">
        <v>2025</v>
      </c>
      <c r="C154" t="s">
        <v>117</v>
      </c>
      <c r="D154" t="s">
        <v>123</v>
      </c>
      <c r="E154" t="s">
        <v>105</v>
      </c>
      <c r="F154">
        <v>111820</v>
      </c>
    </row>
    <row r="155" spans="1:6" x14ac:dyDescent="0.3">
      <c r="A155" s="44">
        <v>151</v>
      </c>
      <c r="B155">
        <v>2030</v>
      </c>
      <c r="C155" t="s">
        <v>117</v>
      </c>
      <c r="D155" t="s">
        <v>123</v>
      </c>
      <c r="E155" t="s">
        <v>105</v>
      </c>
      <c r="F155">
        <v>608577</v>
      </c>
    </row>
    <row r="156" spans="1:6" x14ac:dyDescent="0.3">
      <c r="A156" s="44">
        <v>152</v>
      </c>
      <c r="B156">
        <v>2035</v>
      </c>
      <c r="C156" t="s">
        <v>117</v>
      </c>
      <c r="D156" t="s">
        <v>123</v>
      </c>
      <c r="E156" t="s">
        <v>105</v>
      </c>
      <c r="F156">
        <v>572044</v>
      </c>
    </row>
    <row r="157" spans="1:6" x14ac:dyDescent="0.3">
      <c r="A157" s="44">
        <v>153</v>
      </c>
      <c r="B157">
        <v>2040</v>
      </c>
      <c r="C157" t="s">
        <v>117</v>
      </c>
      <c r="D157" t="s">
        <v>123</v>
      </c>
      <c r="E157" t="s">
        <v>105</v>
      </c>
      <c r="F157">
        <v>614084</v>
      </c>
    </row>
    <row r="158" spans="1:6" x14ac:dyDescent="0.3">
      <c r="A158" s="44">
        <v>154</v>
      </c>
      <c r="B158">
        <v>2045</v>
      </c>
      <c r="C158" t="s">
        <v>117</v>
      </c>
      <c r="D158" t="s">
        <v>123</v>
      </c>
      <c r="E158" t="s">
        <v>105</v>
      </c>
      <c r="F158">
        <v>709871</v>
      </c>
    </row>
    <row r="159" spans="1:6" x14ac:dyDescent="0.3">
      <c r="A159" s="44">
        <v>155</v>
      </c>
      <c r="B159">
        <v>2050</v>
      </c>
      <c r="C159" t="s">
        <v>117</v>
      </c>
      <c r="D159" t="s">
        <v>123</v>
      </c>
      <c r="E159" t="s">
        <v>105</v>
      </c>
      <c r="F159">
        <v>769292</v>
      </c>
    </row>
    <row r="160" spans="1:6" x14ac:dyDescent="0.3">
      <c r="A160" s="44">
        <v>156</v>
      </c>
      <c r="B160">
        <v>2030</v>
      </c>
      <c r="C160" t="s">
        <v>117</v>
      </c>
      <c r="D160" t="s">
        <v>124</v>
      </c>
      <c r="E160" t="s">
        <v>105</v>
      </c>
      <c r="F160">
        <v>22407</v>
      </c>
    </row>
    <row r="161" spans="1:6" x14ac:dyDescent="0.3">
      <c r="A161" s="44">
        <v>157</v>
      </c>
      <c r="B161">
        <v>2035</v>
      </c>
      <c r="C161" t="s">
        <v>117</v>
      </c>
      <c r="D161" t="s">
        <v>124</v>
      </c>
      <c r="E161" t="s">
        <v>105</v>
      </c>
      <c r="F161">
        <v>13018</v>
      </c>
    </row>
    <row r="162" spans="1:6" x14ac:dyDescent="0.3">
      <c r="A162" s="44">
        <v>158</v>
      </c>
      <c r="B162">
        <v>2040</v>
      </c>
      <c r="C162" t="s">
        <v>117</v>
      </c>
      <c r="D162" t="s">
        <v>124</v>
      </c>
      <c r="E162" t="s">
        <v>105</v>
      </c>
      <c r="F162">
        <v>16360</v>
      </c>
    </row>
    <row r="163" spans="1:6" x14ac:dyDescent="0.3">
      <c r="A163" s="44">
        <v>159</v>
      </c>
      <c r="B163">
        <v>2045</v>
      </c>
      <c r="C163" t="s">
        <v>117</v>
      </c>
      <c r="D163" t="s">
        <v>124</v>
      </c>
      <c r="E163" t="s">
        <v>105</v>
      </c>
      <c r="F163">
        <v>9742</v>
      </c>
    </row>
    <row r="164" spans="1:6" x14ac:dyDescent="0.3">
      <c r="A164" s="44">
        <v>160</v>
      </c>
      <c r="B164">
        <v>2050</v>
      </c>
      <c r="C164" t="s">
        <v>117</v>
      </c>
      <c r="D164" t="s">
        <v>124</v>
      </c>
      <c r="E164" t="s">
        <v>105</v>
      </c>
      <c r="F164">
        <v>12844</v>
      </c>
    </row>
    <row r="165" spans="1:6" x14ac:dyDescent="0.3">
      <c r="A165" s="44">
        <v>161</v>
      </c>
      <c r="B165">
        <v>2020</v>
      </c>
      <c r="C165" t="s">
        <v>118</v>
      </c>
      <c r="D165" t="s">
        <v>122</v>
      </c>
      <c r="E165" t="s">
        <v>105</v>
      </c>
      <c r="F165">
        <v>2944</v>
      </c>
    </row>
    <row r="166" spans="1:6" x14ac:dyDescent="0.3">
      <c r="A166" s="44">
        <v>162</v>
      </c>
      <c r="B166">
        <v>2025</v>
      </c>
      <c r="C166" t="s">
        <v>118</v>
      </c>
      <c r="D166" t="s">
        <v>122</v>
      </c>
      <c r="E166" t="s">
        <v>105</v>
      </c>
      <c r="F166">
        <v>26722</v>
      </c>
    </row>
    <row r="167" spans="1:6" x14ac:dyDescent="0.3">
      <c r="A167" s="44">
        <v>163</v>
      </c>
      <c r="B167">
        <v>2030</v>
      </c>
      <c r="C167" t="s">
        <v>118</v>
      </c>
      <c r="D167" t="s">
        <v>122</v>
      </c>
      <c r="E167" t="s">
        <v>105</v>
      </c>
      <c r="F167">
        <v>39302</v>
      </c>
    </row>
    <row r="168" spans="1:6" x14ac:dyDescent="0.3">
      <c r="A168" s="44">
        <v>164</v>
      </c>
      <c r="B168">
        <v>2035</v>
      </c>
      <c r="C168" t="s">
        <v>118</v>
      </c>
      <c r="D168" t="s">
        <v>122</v>
      </c>
      <c r="E168" t="s">
        <v>105</v>
      </c>
      <c r="F168">
        <v>26462</v>
      </c>
    </row>
    <row r="169" spans="1:6" x14ac:dyDescent="0.3">
      <c r="A169" s="44">
        <v>165</v>
      </c>
      <c r="B169">
        <v>2040</v>
      </c>
      <c r="C169" t="s">
        <v>118</v>
      </c>
      <c r="D169" t="s">
        <v>122</v>
      </c>
      <c r="E169" t="s">
        <v>105</v>
      </c>
      <c r="F169">
        <v>22089</v>
      </c>
    </row>
    <row r="170" spans="1:6" x14ac:dyDescent="0.3">
      <c r="A170" s="44">
        <v>166</v>
      </c>
      <c r="B170">
        <v>2045</v>
      </c>
      <c r="C170" t="s">
        <v>118</v>
      </c>
      <c r="D170" t="s">
        <v>122</v>
      </c>
      <c r="E170" t="s">
        <v>105</v>
      </c>
      <c r="F170">
        <v>19298</v>
      </c>
    </row>
    <row r="171" spans="1:6" x14ac:dyDescent="0.3">
      <c r="A171" s="44">
        <v>167</v>
      </c>
      <c r="B171">
        <v>2050</v>
      </c>
      <c r="C171" t="s">
        <v>118</v>
      </c>
      <c r="D171" t="s">
        <v>122</v>
      </c>
      <c r="E171" t="s">
        <v>105</v>
      </c>
      <c r="F171">
        <v>10479</v>
      </c>
    </row>
    <row r="172" spans="1:6" x14ac:dyDescent="0.3">
      <c r="A172" s="44">
        <v>168</v>
      </c>
      <c r="B172">
        <v>2020</v>
      </c>
      <c r="C172" t="s">
        <v>118</v>
      </c>
      <c r="D172" t="s">
        <v>123</v>
      </c>
      <c r="E172" t="s">
        <v>105</v>
      </c>
      <c r="F172">
        <v>0</v>
      </c>
    </row>
    <row r="173" spans="1:6" x14ac:dyDescent="0.3">
      <c r="A173" s="44">
        <v>169</v>
      </c>
      <c r="B173">
        <v>2025</v>
      </c>
      <c r="C173" t="s">
        <v>118</v>
      </c>
      <c r="D173" t="s">
        <v>123</v>
      </c>
      <c r="E173" t="s">
        <v>105</v>
      </c>
      <c r="F173">
        <v>768</v>
      </c>
    </row>
    <row r="174" spans="1:6" x14ac:dyDescent="0.3">
      <c r="A174" s="44">
        <v>170</v>
      </c>
      <c r="B174">
        <v>2030</v>
      </c>
      <c r="C174" t="s">
        <v>118</v>
      </c>
      <c r="D174" t="s">
        <v>123</v>
      </c>
      <c r="E174" t="s">
        <v>105</v>
      </c>
      <c r="F174">
        <v>25652</v>
      </c>
    </row>
    <row r="175" spans="1:6" x14ac:dyDescent="0.3">
      <c r="A175" s="44">
        <v>171</v>
      </c>
      <c r="B175">
        <v>2035</v>
      </c>
      <c r="C175" t="s">
        <v>118</v>
      </c>
      <c r="D175" t="s">
        <v>123</v>
      </c>
      <c r="E175" t="s">
        <v>105</v>
      </c>
      <c r="F175">
        <v>5365</v>
      </c>
    </row>
    <row r="176" spans="1:6" x14ac:dyDescent="0.3">
      <c r="A176" s="44">
        <v>172</v>
      </c>
      <c r="B176">
        <v>2040</v>
      </c>
      <c r="C176" t="s">
        <v>118</v>
      </c>
      <c r="D176" t="s">
        <v>123</v>
      </c>
      <c r="E176" t="s">
        <v>105</v>
      </c>
      <c r="F176">
        <v>5055</v>
      </c>
    </row>
    <row r="177" spans="1:6" x14ac:dyDescent="0.3">
      <c r="A177" s="44">
        <v>173</v>
      </c>
      <c r="B177">
        <v>2045</v>
      </c>
      <c r="C177" t="s">
        <v>118</v>
      </c>
      <c r="D177" t="s">
        <v>123</v>
      </c>
      <c r="E177" t="s">
        <v>105</v>
      </c>
      <c r="F177">
        <v>4742</v>
      </c>
    </row>
    <row r="178" spans="1:6" x14ac:dyDescent="0.3">
      <c r="A178" s="44">
        <v>174</v>
      </c>
      <c r="B178">
        <v>2050</v>
      </c>
      <c r="C178" t="s">
        <v>118</v>
      </c>
      <c r="D178" t="s">
        <v>123</v>
      </c>
      <c r="E178" t="s">
        <v>105</v>
      </c>
      <c r="F178">
        <v>4397</v>
      </c>
    </row>
    <row r="179" spans="1:6" x14ac:dyDescent="0.3">
      <c r="A179" s="44">
        <v>175</v>
      </c>
      <c r="B179">
        <v>2025</v>
      </c>
      <c r="C179" t="s">
        <v>118</v>
      </c>
      <c r="D179" t="s">
        <v>124</v>
      </c>
      <c r="E179" t="s">
        <v>105</v>
      </c>
      <c r="F179">
        <v>5920</v>
      </c>
    </row>
    <row r="180" spans="1:6" x14ac:dyDescent="0.3">
      <c r="A180" s="44">
        <v>176</v>
      </c>
      <c r="B180">
        <v>2030</v>
      </c>
      <c r="C180" t="s">
        <v>118</v>
      </c>
      <c r="D180" t="s">
        <v>124</v>
      </c>
      <c r="E180" t="s">
        <v>105</v>
      </c>
      <c r="F180">
        <v>8774</v>
      </c>
    </row>
    <row r="181" spans="1:6" x14ac:dyDescent="0.3">
      <c r="A181" s="44">
        <v>177</v>
      </c>
      <c r="B181">
        <v>2035</v>
      </c>
      <c r="C181" t="s">
        <v>118</v>
      </c>
      <c r="D181" t="s">
        <v>124</v>
      </c>
      <c r="E181" t="s">
        <v>105</v>
      </c>
      <c r="F181">
        <v>6412</v>
      </c>
    </row>
    <row r="182" spans="1:6" x14ac:dyDescent="0.3">
      <c r="A182" s="44">
        <v>178</v>
      </c>
      <c r="B182">
        <v>2040</v>
      </c>
      <c r="C182" t="s">
        <v>118</v>
      </c>
      <c r="D182" t="s">
        <v>124</v>
      </c>
      <c r="E182" t="s">
        <v>105</v>
      </c>
      <c r="F182">
        <v>0</v>
      </c>
    </row>
    <row r="183" spans="1:6" x14ac:dyDescent="0.3">
      <c r="A183" s="44">
        <v>179</v>
      </c>
      <c r="B183">
        <v>2045</v>
      </c>
      <c r="C183" t="s">
        <v>118</v>
      </c>
      <c r="D183" t="s">
        <v>124</v>
      </c>
      <c r="E183" t="s">
        <v>105</v>
      </c>
      <c r="F183">
        <v>0</v>
      </c>
    </row>
    <row r="184" spans="1:6" x14ac:dyDescent="0.3">
      <c r="A184" s="44">
        <v>180</v>
      </c>
      <c r="B184">
        <v>2050</v>
      </c>
      <c r="C184" t="s">
        <v>118</v>
      </c>
      <c r="D184" t="s">
        <v>124</v>
      </c>
      <c r="E184" t="s">
        <v>105</v>
      </c>
      <c r="F184">
        <v>0</v>
      </c>
    </row>
    <row r="185" spans="1:6" x14ac:dyDescent="0.3">
      <c r="A185" s="44">
        <v>181</v>
      </c>
      <c r="B185">
        <v>2020</v>
      </c>
      <c r="C185" t="s">
        <v>119</v>
      </c>
      <c r="D185" t="s">
        <v>122</v>
      </c>
      <c r="E185" t="s">
        <v>105</v>
      </c>
      <c r="F185">
        <v>161945</v>
      </c>
    </row>
    <row r="186" spans="1:6" x14ac:dyDescent="0.3">
      <c r="A186" s="44">
        <v>182</v>
      </c>
      <c r="B186">
        <v>2025</v>
      </c>
      <c r="C186" t="s">
        <v>119</v>
      </c>
      <c r="D186" t="s">
        <v>122</v>
      </c>
      <c r="E186" t="s">
        <v>105</v>
      </c>
      <c r="F186">
        <v>184658</v>
      </c>
    </row>
    <row r="187" spans="1:6" x14ac:dyDescent="0.3">
      <c r="A187" s="44">
        <v>183</v>
      </c>
      <c r="B187">
        <v>2030</v>
      </c>
      <c r="C187" t="s">
        <v>119</v>
      </c>
      <c r="D187" t="s">
        <v>122</v>
      </c>
      <c r="E187" t="s">
        <v>105</v>
      </c>
      <c r="F187">
        <v>118489</v>
      </c>
    </row>
    <row r="188" spans="1:6" x14ac:dyDescent="0.3">
      <c r="A188" s="44">
        <v>184</v>
      </c>
      <c r="B188">
        <v>2035</v>
      </c>
      <c r="C188" t="s">
        <v>119</v>
      </c>
      <c r="D188" t="s">
        <v>122</v>
      </c>
      <c r="E188" t="s">
        <v>105</v>
      </c>
      <c r="F188">
        <v>113372</v>
      </c>
    </row>
    <row r="189" spans="1:6" x14ac:dyDescent="0.3">
      <c r="A189" s="44">
        <v>185</v>
      </c>
      <c r="B189">
        <v>2040</v>
      </c>
      <c r="C189" t="s">
        <v>119</v>
      </c>
      <c r="D189" t="s">
        <v>122</v>
      </c>
      <c r="E189" t="s">
        <v>105</v>
      </c>
      <c r="F189">
        <v>74946</v>
      </c>
    </row>
    <row r="190" spans="1:6" x14ac:dyDescent="0.3">
      <c r="A190" s="44">
        <v>186</v>
      </c>
      <c r="B190">
        <v>2045</v>
      </c>
      <c r="C190" t="s">
        <v>119</v>
      </c>
      <c r="D190" t="s">
        <v>122</v>
      </c>
      <c r="E190" t="s">
        <v>105</v>
      </c>
      <c r="F190">
        <v>54820</v>
      </c>
    </row>
    <row r="191" spans="1:6" x14ac:dyDescent="0.3">
      <c r="A191" s="44">
        <v>187</v>
      </c>
      <c r="B191">
        <v>2050</v>
      </c>
      <c r="C191" t="s">
        <v>119</v>
      </c>
      <c r="D191" t="s">
        <v>122</v>
      </c>
      <c r="E191" t="s">
        <v>105</v>
      </c>
      <c r="F191">
        <v>42175</v>
      </c>
    </row>
    <row r="192" spans="1:6" x14ac:dyDescent="0.3">
      <c r="A192" s="44">
        <v>188</v>
      </c>
      <c r="B192">
        <v>2020</v>
      </c>
      <c r="C192" t="s">
        <v>119</v>
      </c>
      <c r="D192" t="s">
        <v>123</v>
      </c>
      <c r="E192" t="s">
        <v>105</v>
      </c>
      <c r="F192">
        <v>65545</v>
      </c>
    </row>
    <row r="193" spans="1:6" x14ac:dyDescent="0.3">
      <c r="A193" s="44">
        <v>189</v>
      </c>
      <c r="B193">
        <v>2025</v>
      </c>
      <c r="C193" t="s">
        <v>119</v>
      </c>
      <c r="D193" t="s">
        <v>123</v>
      </c>
      <c r="E193" t="s">
        <v>105</v>
      </c>
      <c r="F193">
        <v>74010</v>
      </c>
    </row>
    <row r="194" spans="1:6" x14ac:dyDescent="0.3">
      <c r="A194" s="44">
        <v>190</v>
      </c>
      <c r="B194">
        <v>2030</v>
      </c>
      <c r="C194" t="s">
        <v>119</v>
      </c>
      <c r="D194" t="s">
        <v>123</v>
      </c>
      <c r="E194" t="s">
        <v>105</v>
      </c>
      <c r="F194">
        <v>49721</v>
      </c>
    </row>
    <row r="195" spans="1:6" x14ac:dyDescent="0.3">
      <c r="A195" s="44">
        <v>191</v>
      </c>
      <c r="B195">
        <v>2035</v>
      </c>
      <c r="C195" t="s">
        <v>119</v>
      </c>
      <c r="D195" t="s">
        <v>123</v>
      </c>
      <c r="E195" t="s">
        <v>105</v>
      </c>
      <c r="F195">
        <v>53387</v>
      </c>
    </row>
    <row r="196" spans="1:6" x14ac:dyDescent="0.3">
      <c r="A196" s="44">
        <v>192</v>
      </c>
      <c r="B196">
        <v>2040</v>
      </c>
      <c r="C196" t="s">
        <v>119</v>
      </c>
      <c r="D196" t="s">
        <v>123</v>
      </c>
      <c r="E196" t="s">
        <v>105</v>
      </c>
      <c r="F196">
        <v>40659</v>
      </c>
    </row>
    <row r="197" spans="1:6" x14ac:dyDescent="0.3">
      <c r="A197" s="44">
        <v>193</v>
      </c>
      <c r="B197">
        <v>2045</v>
      </c>
      <c r="C197" t="s">
        <v>119</v>
      </c>
      <c r="D197" t="s">
        <v>123</v>
      </c>
      <c r="E197" t="s">
        <v>105</v>
      </c>
      <c r="F197">
        <v>29150</v>
      </c>
    </row>
    <row r="198" spans="1:6" x14ac:dyDescent="0.3">
      <c r="A198" s="44">
        <v>194</v>
      </c>
      <c r="B198">
        <v>2050</v>
      </c>
      <c r="C198" t="s">
        <v>119</v>
      </c>
      <c r="D198" t="s">
        <v>123</v>
      </c>
      <c r="E198" t="s">
        <v>105</v>
      </c>
      <c r="F198">
        <v>24348</v>
      </c>
    </row>
    <row r="199" spans="1:6" x14ac:dyDescent="0.3">
      <c r="A199" s="44">
        <v>195</v>
      </c>
      <c r="B199">
        <v>2020</v>
      </c>
      <c r="C199" t="s">
        <v>119</v>
      </c>
      <c r="D199" t="s">
        <v>124</v>
      </c>
      <c r="E199" t="s">
        <v>105</v>
      </c>
      <c r="F199">
        <v>0</v>
      </c>
    </row>
    <row r="200" spans="1:6" x14ac:dyDescent="0.3">
      <c r="A200" s="44">
        <v>196</v>
      </c>
      <c r="B200">
        <v>2025</v>
      </c>
      <c r="C200" t="s">
        <v>119</v>
      </c>
      <c r="D200" t="s">
        <v>124</v>
      </c>
      <c r="E200" t="s">
        <v>105</v>
      </c>
      <c r="F200">
        <v>0</v>
      </c>
    </row>
    <row r="201" spans="1:6" x14ac:dyDescent="0.3">
      <c r="A201" s="44">
        <v>197</v>
      </c>
      <c r="B201">
        <v>2030</v>
      </c>
      <c r="C201" t="s">
        <v>119</v>
      </c>
      <c r="D201" t="s">
        <v>124</v>
      </c>
      <c r="E201" t="s">
        <v>105</v>
      </c>
      <c r="F201">
        <v>0</v>
      </c>
    </row>
    <row r="202" spans="1:6" x14ac:dyDescent="0.3">
      <c r="A202" s="44">
        <v>198</v>
      </c>
      <c r="B202">
        <v>2035</v>
      </c>
      <c r="C202" t="s">
        <v>119</v>
      </c>
      <c r="D202" t="s">
        <v>124</v>
      </c>
      <c r="E202" t="s">
        <v>105</v>
      </c>
      <c r="F202">
        <v>0</v>
      </c>
    </row>
    <row r="203" spans="1:6" x14ac:dyDescent="0.3">
      <c r="A203" s="44">
        <v>199</v>
      </c>
      <c r="B203">
        <v>2040</v>
      </c>
      <c r="C203" t="s">
        <v>119</v>
      </c>
      <c r="D203" t="s">
        <v>124</v>
      </c>
      <c r="E203" t="s">
        <v>105</v>
      </c>
      <c r="F203">
        <v>0</v>
      </c>
    </row>
    <row r="204" spans="1:6" x14ac:dyDescent="0.3">
      <c r="A204" s="44">
        <v>200</v>
      </c>
      <c r="B204">
        <v>2045</v>
      </c>
      <c r="C204" t="s">
        <v>119</v>
      </c>
      <c r="D204" t="s">
        <v>124</v>
      </c>
      <c r="E204" t="s">
        <v>105</v>
      </c>
      <c r="F204">
        <v>0</v>
      </c>
    </row>
    <row r="205" spans="1:6" x14ac:dyDescent="0.3">
      <c r="A205" s="44">
        <v>201</v>
      </c>
      <c r="B205">
        <v>2050</v>
      </c>
      <c r="C205" t="s">
        <v>119</v>
      </c>
      <c r="D205" t="s">
        <v>124</v>
      </c>
      <c r="E205" t="s">
        <v>105</v>
      </c>
      <c r="F205">
        <v>0</v>
      </c>
    </row>
    <row r="206" spans="1:6" x14ac:dyDescent="0.3">
      <c r="A206" s="44">
        <v>202</v>
      </c>
      <c r="B206">
        <v>2020</v>
      </c>
      <c r="C206" t="s">
        <v>120</v>
      </c>
      <c r="D206" t="s">
        <v>122</v>
      </c>
      <c r="E206" t="s">
        <v>105</v>
      </c>
      <c r="F206">
        <v>30430</v>
      </c>
    </row>
    <row r="207" spans="1:6" x14ac:dyDescent="0.3">
      <c r="A207" s="44">
        <v>203</v>
      </c>
      <c r="B207">
        <v>2025</v>
      </c>
      <c r="C207" t="s">
        <v>120</v>
      </c>
      <c r="D207" t="s">
        <v>122</v>
      </c>
      <c r="E207" t="s">
        <v>105</v>
      </c>
      <c r="F207">
        <v>81984</v>
      </c>
    </row>
    <row r="208" spans="1:6" x14ac:dyDescent="0.3">
      <c r="A208" s="44">
        <v>204</v>
      </c>
      <c r="B208">
        <v>2030</v>
      </c>
      <c r="C208" t="s">
        <v>120</v>
      </c>
      <c r="D208" t="s">
        <v>122</v>
      </c>
      <c r="E208" t="s">
        <v>105</v>
      </c>
      <c r="F208">
        <v>31585</v>
      </c>
    </row>
    <row r="209" spans="1:6" x14ac:dyDescent="0.3">
      <c r="A209" s="44">
        <v>205</v>
      </c>
      <c r="B209">
        <v>2035</v>
      </c>
      <c r="C209" t="s">
        <v>120</v>
      </c>
      <c r="D209" t="s">
        <v>122</v>
      </c>
      <c r="E209" t="s">
        <v>105</v>
      </c>
      <c r="F209">
        <v>15955</v>
      </c>
    </row>
    <row r="210" spans="1:6" x14ac:dyDescent="0.3">
      <c r="A210" s="44">
        <v>206</v>
      </c>
      <c r="B210">
        <v>2040</v>
      </c>
      <c r="C210" t="s">
        <v>120</v>
      </c>
      <c r="D210" t="s">
        <v>122</v>
      </c>
      <c r="E210" t="s">
        <v>105</v>
      </c>
      <c r="F210">
        <v>14254</v>
      </c>
    </row>
    <row r="211" spans="1:6" x14ac:dyDescent="0.3">
      <c r="A211" s="44">
        <v>207</v>
      </c>
      <c r="B211">
        <v>2045</v>
      </c>
      <c r="C211" t="s">
        <v>120</v>
      </c>
      <c r="D211" t="s">
        <v>122</v>
      </c>
      <c r="E211" t="s">
        <v>105</v>
      </c>
      <c r="F211">
        <v>9529</v>
      </c>
    </row>
    <row r="212" spans="1:6" x14ac:dyDescent="0.3">
      <c r="A212" s="44">
        <v>208</v>
      </c>
      <c r="B212">
        <v>2020</v>
      </c>
      <c r="C212" t="s">
        <v>120</v>
      </c>
      <c r="D212" t="s">
        <v>123</v>
      </c>
      <c r="E212" t="s">
        <v>105</v>
      </c>
      <c r="F212">
        <v>732</v>
      </c>
    </row>
    <row r="213" spans="1:6" x14ac:dyDescent="0.3">
      <c r="A213" s="44">
        <v>209</v>
      </c>
      <c r="B213">
        <v>2025</v>
      </c>
      <c r="C213" t="s">
        <v>120</v>
      </c>
      <c r="D213" t="s">
        <v>123</v>
      </c>
      <c r="E213" t="s">
        <v>105</v>
      </c>
      <c r="F213">
        <v>1637</v>
      </c>
    </row>
    <row r="214" spans="1:6" x14ac:dyDescent="0.3">
      <c r="A214" s="44">
        <v>210</v>
      </c>
      <c r="B214">
        <v>2030</v>
      </c>
      <c r="C214" t="s">
        <v>120</v>
      </c>
      <c r="D214" t="s">
        <v>123</v>
      </c>
      <c r="E214" t="s">
        <v>105</v>
      </c>
      <c r="F214">
        <v>35826</v>
      </c>
    </row>
    <row r="215" spans="1:6" x14ac:dyDescent="0.3">
      <c r="A215" s="44">
        <v>211</v>
      </c>
      <c r="B215">
        <v>2035</v>
      </c>
      <c r="C215" t="s">
        <v>120</v>
      </c>
      <c r="D215" t="s">
        <v>123</v>
      </c>
      <c r="E215" t="s">
        <v>105</v>
      </c>
      <c r="F215">
        <v>33057</v>
      </c>
    </row>
    <row r="216" spans="1:6" x14ac:dyDescent="0.3">
      <c r="A216" s="44">
        <v>212</v>
      </c>
      <c r="B216">
        <v>2040</v>
      </c>
      <c r="C216" t="s">
        <v>120</v>
      </c>
      <c r="D216" t="s">
        <v>123</v>
      </c>
      <c r="E216" t="s">
        <v>105</v>
      </c>
      <c r="F216">
        <v>25128</v>
      </c>
    </row>
    <row r="217" spans="1:6" x14ac:dyDescent="0.3">
      <c r="A217" s="44">
        <v>213</v>
      </c>
      <c r="B217">
        <v>2045</v>
      </c>
      <c r="C217" t="s">
        <v>120</v>
      </c>
      <c r="D217" t="s">
        <v>123</v>
      </c>
      <c r="E217" t="s">
        <v>105</v>
      </c>
      <c r="F217">
        <v>20971</v>
      </c>
    </row>
    <row r="218" spans="1:6" x14ac:dyDescent="0.3">
      <c r="A218" s="44">
        <v>214</v>
      </c>
      <c r="B218">
        <v>2050</v>
      </c>
      <c r="C218" t="s">
        <v>120</v>
      </c>
      <c r="D218" t="s">
        <v>123</v>
      </c>
      <c r="E218" t="s">
        <v>105</v>
      </c>
      <c r="F218">
        <v>17586</v>
      </c>
    </row>
    <row r="219" spans="1:6" x14ac:dyDescent="0.3">
      <c r="A219" s="44">
        <v>215</v>
      </c>
      <c r="B219">
        <v>2020</v>
      </c>
      <c r="C219" t="s">
        <v>120</v>
      </c>
      <c r="D219" t="s">
        <v>124</v>
      </c>
      <c r="E219" t="s">
        <v>105</v>
      </c>
      <c r="F219">
        <v>25980</v>
      </c>
    </row>
    <row r="220" spans="1:6" x14ac:dyDescent="0.3">
      <c r="A220" s="44">
        <v>216</v>
      </c>
      <c r="B220">
        <v>2025</v>
      </c>
      <c r="C220" t="s">
        <v>120</v>
      </c>
      <c r="D220" t="s">
        <v>124</v>
      </c>
      <c r="E220" t="s">
        <v>105</v>
      </c>
      <c r="F220">
        <v>0</v>
      </c>
    </row>
    <row r="221" spans="1:6" x14ac:dyDescent="0.3">
      <c r="A221" s="44">
        <v>217</v>
      </c>
      <c r="B221">
        <v>2030</v>
      </c>
      <c r="C221" t="s">
        <v>120</v>
      </c>
      <c r="D221" t="s">
        <v>124</v>
      </c>
      <c r="E221" t="s">
        <v>105</v>
      </c>
      <c r="F221">
        <v>0</v>
      </c>
    </row>
    <row r="222" spans="1:6" x14ac:dyDescent="0.3">
      <c r="A222" s="44">
        <v>218</v>
      </c>
      <c r="B222">
        <v>2035</v>
      </c>
      <c r="C222" t="s">
        <v>120</v>
      </c>
      <c r="D222" t="s">
        <v>124</v>
      </c>
      <c r="E222" t="s">
        <v>105</v>
      </c>
      <c r="F222">
        <v>0</v>
      </c>
    </row>
    <row r="223" spans="1:6" x14ac:dyDescent="0.3">
      <c r="A223" s="44">
        <v>219</v>
      </c>
      <c r="B223">
        <v>2040</v>
      </c>
      <c r="C223" t="s">
        <v>120</v>
      </c>
      <c r="D223" t="s">
        <v>124</v>
      </c>
      <c r="E223" t="s">
        <v>105</v>
      </c>
      <c r="F223">
        <v>0</v>
      </c>
    </row>
    <row r="224" spans="1:6" x14ac:dyDescent="0.3">
      <c r="A224" s="44">
        <v>220</v>
      </c>
      <c r="B224">
        <v>2045</v>
      </c>
      <c r="C224" t="s">
        <v>120</v>
      </c>
      <c r="D224" t="s">
        <v>124</v>
      </c>
      <c r="E224" t="s">
        <v>105</v>
      </c>
      <c r="F224">
        <v>0</v>
      </c>
    </row>
    <row r="225" spans="1:6" x14ac:dyDescent="0.3">
      <c r="A225" s="44">
        <v>221</v>
      </c>
      <c r="B225">
        <v>2050</v>
      </c>
      <c r="C225" t="s">
        <v>120</v>
      </c>
      <c r="D225" t="s">
        <v>124</v>
      </c>
      <c r="E225" t="s">
        <v>105</v>
      </c>
      <c r="F225">
        <v>0</v>
      </c>
    </row>
  </sheetData>
  <mergeCells count="1">
    <mergeCell ref="C2:F2"/>
  </mergeCells>
  <conditionalFormatting sqref="C2">
    <cfRule type="notContainsErrors" dxfId="0" priority="1">
      <formula>NOT(ISERROR(C2))</formula>
    </cfRule>
  </conditionalFormatting>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63CDB-01AC-4F2B-87A5-4E0482497B77}">
  <sheetPr>
    <outlinePr summaryBelow="0" summaryRight="0"/>
  </sheetPr>
  <dimension ref="A1:X1014"/>
  <sheetViews>
    <sheetView workbookViewId="0">
      <selection activeCell="A17" sqref="A17"/>
    </sheetView>
  </sheetViews>
  <sheetFormatPr defaultColWidth="12.6640625" defaultRowHeight="15.75" customHeight="1" x14ac:dyDescent="0.3"/>
  <cols>
    <col min="1" max="1" width="32.33203125" style="4" customWidth="1"/>
    <col min="2" max="3" width="16.44140625" style="4" customWidth="1"/>
    <col min="4" max="4" width="17.33203125" style="4" customWidth="1"/>
    <col min="5" max="5" width="14.6640625" style="4" customWidth="1"/>
    <col min="6" max="16384" width="12.6640625" style="4"/>
  </cols>
  <sheetData>
    <row r="1" spans="1:24" ht="15.75" customHeight="1" x14ac:dyDescent="0.3">
      <c r="A1" s="1" t="s">
        <v>27</v>
      </c>
      <c r="B1" s="49" t="s">
        <v>28</v>
      </c>
      <c r="C1" s="49"/>
      <c r="D1" s="49" t="s">
        <v>145</v>
      </c>
      <c r="E1" s="49"/>
      <c r="F1" s="1"/>
      <c r="G1" s="1"/>
      <c r="H1" s="2"/>
      <c r="I1" s="2"/>
      <c r="J1" s="2"/>
      <c r="K1" s="2"/>
      <c r="L1" s="2"/>
      <c r="M1" s="2"/>
      <c r="N1" s="2"/>
      <c r="O1" s="2"/>
      <c r="P1" s="2"/>
      <c r="Q1" s="2"/>
      <c r="R1" s="2"/>
      <c r="S1" s="2"/>
      <c r="T1" s="2"/>
      <c r="U1" s="2"/>
      <c r="V1" s="2"/>
      <c r="W1" s="2"/>
      <c r="X1" s="2"/>
    </row>
    <row r="2" spans="1:24" ht="15.75" customHeight="1" x14ac:dyDescent="0.3">
      <c r="A2" s="3"/>
      <c r="B2" s="50" t="s">
        <v>29</v>
      </c>
      <c r="C2" s="50"/>
      <c r="D2" s="51" t="s">
        <v>150</v>
      </c>
      <c r="E2" s="51"/>
      <c r="F2" s="2"/>
      <c r="G2" s="2"/>
      <c r="H2" s="2"/>
      <c r="I2" s="2"/>
      <c r="J2" s="2"/>
      <c r="K2" s="2"/>
      <c r="L2" s="2"/>
      <c r="M2" s="2"/>
      <c r="N2" s="2"/>
      <c r="O2" s="2"/>
      <c r="P2" s="2"/>
      <c r="Q2" s="2"/>
      <c r="R2" s="2"/>
      <c r="S2" s="2"/>
      <c r="T2" s="2"/>
      <c r="U2" s="2"/>
      <c r="V2" s="2"/>
      <c r="W2" s="2"/>
      <c r="X2" s="2"/>
    </row>
    <row r="3" spans="1:24" ht="51" customHeight="1" x14ac:dyDescent="0.3">
      <c r="A3" s="8" t="s">
        <v>30</v>
      </c>
      <c r="B3" s="48" t="s">
        <v>169</v>
      </c>
      <c r="C3" s="48"/>
      <c r="D3" s="48" t="s">
        <v>167</v>
      </c>
      <c r="E3" s="48"/>
      <c r="F3" s="2"/>
      <c r="G3" s="2"/>
      <c r="H3" s="2"/>
      <c r="I3" s="2"/>
      <c r="J3" s="2"/>
      <c r="K3" s="2"/>
      <c r="L3" s="2"/>
      <c r="M3" s="2"/>
      <c r="N3" s="2"/>
      <c r="O3" s="2"/>
      <c r="P3" s="2"/>
      <c r="Q3" s="2"/>
      <c r="R3" s="2"/>
      <c r="S3" s="2"/>
      <c r="T3" s="2"/>
      <c r="U3" s="2"/>
      <c r="V3" s="2"/>
      <c r="W3" s="2"/>
      <c r="X3" s="2"/>
    </row>
    <row r="4" spans="1:24" ht="33.6" customHeight="1" x14ac:dyDescent="0.3">
      <c r="A4" s="8"/>
      <c r="B4" s="48" t="s">
        <v>168</v>
      </c>
      <c r="C4" s="48"/>
      <c r="D4" s="48"/>
      <c r="E4" s="48"/>
      <c r="F4" s="2"/>
      <c r="G4" s="2"/>
      <c r="H4" s="2"/>
      <c r="I4" s="2"/>
      <c r="J4" s="2"/>
      <c r="K4" s="2"/>
      <c r="L4" s="2"/>
      <c r="M4" s="2"/>
      <c r="N4" s="2"/>
      <c r="O4" s="2"/>
      <c r="P4" s="2"/>
      <c r="Q4" s="2"/>
      <c r="R4" s="2"/>
      <c r="S4" s="2"/>
      <c r="T4" s="2"/>
      <c r="U4" s="2"/>
      <c r="V4" s="2"/>
      <c r="W4" s="2"/>
      <c r="X4" s="2"/>
    </row>
    <row r="5" spans="1:24" ht="18" customHeight="1" x14ac:dyDescent="0.3">
      <c r="A5" s="8"/>
      <c r="B5" s="26"/>
      <c r="C5" s="26"/>
      <c r="D5" s="26"/>
      <c r="E5" s="26"/>
      <c r="F5" s="2"/>
      <c r="G5" s="2"/>
      <c r="H5" s="2"/>
      <c r="I5" s="2"/>
      <c r="J5" s="2"/>
      <c r="K5" s="2"/>
      <c r="L5" s="2"/>
      <c r="M5" s="2"/>
      <c r="N5" s="2"/>
      <c r="O5" s="2"/>
      <c r="P5" s="2"/>
      <c r="Q5" s="2"/>
      <c r="R5" s="2"/>
      <c r="S5" s="2"/>
      <c r="T5" s="2"/>
      <c r="U5" s="2"/>
      <c r="V5" s="2"/>
      <c r="W5" s="2"/>
      <c r="X5" s="2"/>
    </row>
    <row r="6" spans="1:24" ht="26.4" x14ac:dyDescent="0.3">
      <c r="A6" s="8" t="s">
        <v>166</v>
      </c>
      <c r="B6" s="26" t="s">
        <v>31</v>
      </c>
      <c r="C6" s="26" t="s">
        <v>32</v>
      </c>
      <c r="D6" s="26"/>
      <c r="E6" s="26"/>
      <c r="F6" s="2"/>
      <c r="G6" s="2"/>
      <c r="H6" s="2"/>
      <c r="I6" s="2"/>
      <c r="J6" s="2"/>
      <c r="K6" s="2"/>
      <c r="L6" s="2"/>
      <c r="M6" s="2"/>
      <c r="N6" s="2"/>
      <c r="O6" s="2"/>
      <c r="P6" s="2"/>
      <c r="Q6" s="2"/>
      <c r="R6" s="2"/>
      <c r="S6" s="2"/>
      <c r="T6" s="2"/>
      <c r="U6" s="2"/>
      <c r="V6" s="2"/>
      <c r="W6" s="2"/>
      <c r="X6" s="2"/>
    </row>
    <row r="7" spans="1:24" ht="15.75" customHeight="1" x14ac:dyDescent="0.3">
      <c r="A7" s="9">
        <v>2022</v>
      </c>
      <c r="B7" s="10">
        <v>2.98</v>
      </c>
      <c r="C7" s="11">
        <v>0.13200000000000001</v>
      </c>
      <c r="D7" s="30"/>
      <c r="E7" s="31"/>
      <c r="F7" s="2"/>
      <c r="G7" s="2"/>
      <c r="H7" s="2"/>
      <c r="I7" s="2"/>
      <c r="J7" s="2"/>
      <c r="K7" s="2"/>
      <c r="L7" s="2"/>
      <c r="M7" s="2"/>
      <c r="N7" s="2"/>
      <c r="O7" s="2"/>
      <c r="P7" s="2"/>
      <c r="Q7" s="2"/>
      <c r="R7" s="2"/>
      <c r="S7" s="2"/>
      <c r="T7" s="2"/>
      <c r="U7" s="2"/>
      <c r="V7" s="2"/>
      <c r="W7" s="2"/>
      <c r="X7" s="2"/>
    </row>
    <row r="8" spans="1:24" ht="15.75" customHeight="1" x14ac:dyDescent="0.3">
      <c r="A8" s="9">
        <v>2025</v>
      </c>
      <c r="B8" s="10">
        <v>2.62</v>
      </c>
      <c r="C8" s="11">
        <v>0.128</v>
      </c>
      <c r="D8" s="30"/>
      <c r="E8" s="31"/>
      <c r="F8" s="2"/>
      <c r="G8" s="2"/>
      <c r="H8" s="2"/>
      <c r="I8" s="2"/>
      <c r="J8" s="2"/>
      <c r="K8" s="2"/>
      <c r="L8" s="2"/>
      <c r="M8" s="2"/>
      <c r="N8" s="2"/>
      <c r="O8" s="2"/>
      <c r="P8" s="2"/>
      <c r="Q8" s="2"/>
      <c r="R8" s="2"/>
      <c r="S8" s="2"/>
      <c r="T8" s="2"/>
      <c r="U8" s="2"/>
      <c r="V8" s="2"/>
      <c r="W8" s="2"/>
      <c r="X8" s="2"/>
    </row>
    <row r="9" spans="1:24" ht="15.75" customHeight="1" x14ac:dyDescent="0.3">
      <c r="A9" s="9">
        <v>2030</v>
      </c>
      <c r="B9" s="10">
        <v>2.8</v>
      </c>
      <c r="C9" s="11">
        <v>0.13</v>
      </c>
      <c r="D9" s="30"/>
      <c r="E9" s="31"/>
      <c r="F9" s="2"/>
      <c r="G9" s="2"/>
      <c r="H9" s="2"/>
      <c r="I9" s="2"/>
      <c r="J9" s="2"/>
      <c r="K9" s="2"/>
      <c r="L9" s="2"/>
      <c r="M9" s="2"/>
      <c r="N9" s="2"/>
      <c r="O9" s="2"/>
      <c r="P9" s="2"/>
      <c r="Q9" s="2"/>
      <c r="R9" s="2"/>
      <c r="S9" s="2"/>
      <c r="T9" s="2"/>
      <c r="U9" s="2"/>
      <c r="V9" s="2"/>
      <c r="W9" s="2"/>
      <c r="X9" s="2"/>
    </row>
    <row r="10" spans="1:24" ht="15.75" customHeight="1" x14ac:dyDescent="0.3">
      <c r="A10" s="9">
        <v>2035</v>
      </c>
      <c r="B10" s="10">
        <v>2.97</v>
      </c>
      <c r="C10" s="11">
        <v>0.13200000000000001</v>
      </c>
      <c r="D10" s="30"/>
      <c r="E10" s="31"/>
      <c r="F10" s="2"/>
      <c r="G10" s="2"/>
      <c r="H10" s="2"/>
      <c r="I10" s="2"/>
      <c r="J10" s="2"/>
      <c r="K10" s="2"/>
      <c r="L10" s="2"/>
      <c r="M10" s="2"/>
      <c r="N10" s="2"/>
      <c r="O10" s="2"/>
      <c r="P10" s="2"/>
      <c r="Q10" s="2"/>
      <c r="R10" s="2"/>
      <c r="S10" s="2"/>
      <c r="T10" s="2"/>
      <c r="U10" s="2"/>
      <c r="V10" s="2"/>
      <c r="W10" s="2"/>
      <c r="X10" s="2"/>
    </row>
    <row r="11" spans="1:24" ht="15.75" customHeight="1" x14ac:dyDescent="0.3">
      <c r="A11" s="9">
        <v>2040</v>
      </c>
      <c r="B11" s="10">
        <v>3.07</v>
      </c>
      <c r="C11" s="11">
        <v>0.13100000000000001</v>
      </c>
      <c r="D11" s="30"/>
      <c r="E11" s="31"/>
      <c r="F11" s="2"/>
      <c r="G11" s="2"/>
      <c r="H11" s="2"/>
      <c r="I11" s="2"/>
      <c r="J11" s="2"/>
      <c r="K11" s="2"/>
      <c r="L11" s="2"/>
      <c r="M11" s="2"/>
      <c r="N11" s="2"/>
      <c r="O11" s="2"/>
      <c r="P11" s="2"/>
      <c r="Q11" s="2"/>
      <c r="R11" s="2"/>
      <c r="S11" s="2"/>
      <c r="T11" s="2"/>
      <c r="U11" s="2"/>
      <c r="V11" s="2"/>
      <c r="W11" s="2"/>
      <c r="X11" s="2"/>
    </row>
    <row r="12" spans="1:24" ht="15.75" customHeight="1" x14ac:dyDescent="0.3">
      <c r="A12" s="9">
        <v>2045</v>
      </c>
      <c r="B12" s="10">
        <v>3.16</v>
      </c>
      <c r="C12" s="11">
        <v>0.13</v>
      </c>
      <c r="D12" s="30"/>
      <c r="E12" s="31"/>
      <c r="F12" s="2"/>
      <c r="G12" s="2"/>
      <c r="H12" s="2"/>
      <c r="I12" s="2"/>
      <c r="J12" s="2"/>
      <c r="K12" s="2"/>
      <c r="L12" s="2"/>
      <c r="M12" s="2"/>
      <c r="N12" s="2"/>
      <c r="O12" s="2"/>
      <c r="P12" s="2"/>
      <c r="Q12" s="2"/>
      <c r="R12" s="2"/>
      <c r="S12" s="2"/>
      <c r="T12" s="2"/>
      <c r="U12" s="2"/>
      <c r="V12" s="2"/>
      <c r="W12" s="2"/>
      <c r="X12" s="2"/>
    </row>
    <row r="13" spans="1:24" ht="15.75" customHeight="1" x14ac:dyDescent="0.3">
      <c r="A13" s="9">
        <v>2050</v>
      </c>
      <c r="B13" s="10">
        <v>3.18</v>
      </c>
      <c r="C13" s="11">
        <v>0.128</v>
      </c>
      <c r="D13" s="30"/>
      <c r="E13" s="31"/>
      <c r="F13" s="2"/>
      <c r="G13" s="2"/>
      <c r="H13" s="2"/>
      <c r="I13" s="2"/>
      <c r="J13" s="2"/>
      <c r="K13" s="2"/>
      <c r="L13" s="2"/>
      <c r="M13" s="2"/>
      <c r="N13" s="2"/>
      <c r="O13" s="2"/>
      <c r="P13" s="2"/>
      <c r="Q13" s="2"/>
      <c r="R13" s="2"/>
      <c r="S13" s="2"/>
      <c r="T13" s="2"/>
      <c r="U13" s="2"/>
      <c r="V13" s="2"/>
      <c r="W13" s="2"/>
      <c r="X13" s="2"/>
    </row>
    <row r="14" spans="1:24" ht="15.75" customHeight="1" x14ac:dyDescent="0.3">
      <c r="A14" s="2"/>
      <c r="B14" s="2"/>
      <c r="C14" s="2"/>
      <c r="D14" s="2"/>
      <c r="E14" s="2"/>
      <c r="F14" s="2"/>
      <c r="G14" s="2"/>
      <c r="H14" s="2"/>
      <c r="I14" s="2"/>
      <c r="J14" s="2"/>
      <c r="K14" s="2"/>
      <c r="L14" s="2"/>
      <c r="M14" s="2"/>
      <c r="N14" s="2"/>
      <c r="O14" s="2"/>
      <c r="P14" s="2"/>
      <c r="Q14" s="2"/>
      <c r="R14" s="2"/>
      <c r="S14" s="2"/>
      <c r="T14" s="2"/>
      <c r="U14" s="2"/>
      <c r="V14" s="2"/>
      <c r="W14" s="2"/>
      <c r="X14" s="2"/>
    </row>
    <row r="15" spans="1:24" ht="15.75" customHeight="1" x14ac:dyDescent="0.3">
      <c r="A15" s="12"/>
      <c r="B15" s="2"/>
      <c r="C15" s="2"/>
      <c r="D15" s="2"/>
      <c r="E15" s="2"/>
      <c r="F15" s="2"/>
      <c r="G15" s="2"/>
      <c r="H15" s="2"/>
      <c r="I15" s="2"/>
      <c r="J15" s="2"/>
      <c r="K15" s="2"/>
      <c r="L15" s="2"/>
      <c r="M15" s="2"/>
      <c r="N15" s="2"/>
      <c r="O15" s="2"/>
      <c r="P15" s="2"/>
      <c r="Q15" s="2"/>
      <c r="R15" s="2"/>
      <c r="S15" s="2"/>
      <c r="T15" s="2"/>
      <c r="U15" s="2"/>
      <c r="V15" s="2"/>
      <c r="W15" s="2"/>
      <c r="X15" s="2"/>
    </row>
    <row r="16" spans="1:24" ht="15.75" customHeight="1" x14ac:dyDescent="0.3">
      <c r="A16" s="2" t="s">
        <v>179</v>
      </c>
      <c r="B16" s="2"/>
      <c r="C16" s="2"/>
      <c r="D16" s="2"/>
      <c r="E16" s="2"/>
      <c r="F16" s="2"/>
      <c r="G16" s="2"/>
      <c r="H16" s="2"/>
      <c r="I16" s="2"/>
      <c r="J16" s="2"/>
      <c r="K16" s="2"/>
      <c r="L16" s="2"/>
      <c r="M16" s="2"/>
      <c r="N16" s="2"/>
      <c r="O16" s="2"/>
      <c r="P16" s="2"/>
      <c r="Q16" s="2"/>
      <c r="R16" s="2"/>
      <c r="S16" s="2"/>
      <c r="T16" s="2"/>
      <c r="U16" s="2"/>
      <c r="V16" s="2"/>
      <c r="W16" s="2"/>
      <c r="X16" s="2"/>
    </row>
    <row r="17" spans="1:24" ht="15.75" customHeight="1" x14ac:dyDescent="0.3">
      <c r="A17" s="15"/>
      <c r="B17" s="2"/>
      <c r="C17" s="2"/>
      <c r="D17" s="2"/>
      <c r="E17" s="2"/>
      <c r="F17" s="2"/>
      <c r="G17" s="2"/>
      <c r="H17" s="2"/>
      <c r="I17" s="2"/>
      <c r="J17" s="2"/>
      <c r="K17" s="2"/>
      <c r="L17" s="2"/>
      <c r="M17" s="2"/>
      <c r="N17" s="2"/>
      <c r="O17" s="2"/>
      <c r="P17" s="2"/>
      <c r="Q17" s="2"/>
      <c r="R17" s="2"/>
      <c r="S17" s="2"/>
      <c r="T17" s="2"/>
      <c r="U17" s="2"/>
      <c r="V17" s="2"/>
      <c r="W17" s="2"/>
      <c r="X17" s="2"/>
    </row>
    <row r="18" spans="1:24" ht="15.75" customHeight="1" x14ac:dyDescent="0.3">
      <c r="A18" s="2"/>
      <c r="B18" s="2"/>
      <c r="C18" s="2"/>
      <c r="D18" s="2"/>
      <c r="E18" s="2"/>
      <c r="F18" s="2"/>
      <c r="G18" s="2"/>
      <c r="H18" s="2"/>
      <c r="I18" s="2"/>
      <c r="J18" s="2"/>
      <c r="K18" s="2"/>
      <c r="L18" s="2"/>
      <c r="M18" s="2"/>
      <c r="N18" s="2"/>
      <c r="O18" s="2"/>
      <c r="P18" s="2"/>
      <c r="Q18" s="2"/>
      <c r="R18" s="2"/>
      <c r="S18" s="2"/>
      <c r="T18" s="2"/>
      <c r="U18" s="2"/>
      <c r="V18" s="2"/>
      <c r="W18" s="2"/>
      <c r="X18" s="2"/>
    </row>
    <row r="19" spans="1:24" ht="15.75" customHeight="1" x14ac:dyDescent="0.3">
      <c r="A19" s="2"/>
      <c r="B19" s="2"/>
      <c r="C19" s="2"/>
      <c r="D19" s="2"/>
      <c r="E19" s="2"/>
      <c r="F19" s="2"/>
      <c r="G19" s="2"/>
      <c r="H19" s="2"/>
      <c r="I19" s="2"/>
      <c r="J19" s="2"/>
      <c r="K19" s="2"/>
      <c r="L19" s="2"/>
      <c r="M19" s="2"/>
      <c r="N19" s="2"/>
      <c r="O19" s="2"/>
      <c r="P19" s="2"/>
      <c r="Q19" s="2"/>
      <c r="R19" s="2"/>
      <c r="S19" s="2"/>
      <c r="T19" s="2"/>
      <c r="U19" s="2"/>
      <c r="V19" s="2"/>
      <c r="W19" s="2"/>
      <c r="X19" s="2"/>
    </row>
    <row r="20" spans="1:24" ht="15.75" customHeight="1" x14ac:dyDescent="0.3">
      <c r="B20" s="2"/>
      <c r="C20" s="2"/>
      <c r="D20" s="2"/>
      <c r="E20" s="2"/>
      <c r="F20" s="2"/>
      <c r="G20" s="2"/>
      <c r="H20" s="2"/>
      <c r="I20" s="2"/>
      <c r="J20" s="2"/>
      <c r="K20" s="2"/>
      <c r="L20" s="2"/>
      <c r="M20" s="2"/>
      <c r="N20" s="2"/>
      <c r="O20" s="2"/>
      <c r="P20" s="2"/>
      <c r="Q20" s="2"/>
      <c r="R20" s="2"/>
      <c r="S20" s="2"/>
      <c r="T20" s="2"/>
      <c r="U20" s="2"/>
      <c r="V20" s="2"/>
      <c r="W20" s="2"/>
      <c r="X20" s="2"/>
    </row>
    <row r="21" spans="1:24" ht="15.75" customHeight="1" x14ac:dyDescent="0.3">
      <c r="A21" s="13"/>
      <c r="B21" s="2"/>
      <c r="C21" s="2"/>
      <c r="D21" s="2"/>
      <c r="E21" s="2"/>
      <c r="F21" s="2"/>
      <c r="G21" s="2"/>
      <c r="H21" s="2"/>
      <c r="I21" s="2"/>
      <c r="J21" s="2"/>
      <c r="K21" s="2"/>
      <c r="L21" s="2"/>
      <c r="M21" s="2"/>
      <c r="N21" s="2"/>
      <c r="O21" s="2"/>
      <c r="P21" s="2"/>
      <c r="Q21" s="2"/>
      <c r="R21" s="2"/>
      <c r="S21" s="2"/>
      <c r="T21" s="2"/>
      <c r="U21" s="2"/>
      <c r="V21" s="2"/>
      <c r="W21" s="2"/>
      <c r="X21" s="2"/>
    </row>
    <row r="22" spans="1:24" ht="15.75" customHeight="1" x14ac:dyDescent="0.3">
      <c r="A22" s="2"/>
      <c r="B22" s="2"/>
      <c r="C22" s="2"/>
      <c r="D22" s="2"/>
      <c r="E22" s="2"/>
      <c r="F22" s="2"/>
      <c r="G22" s="2"/>
      <c r="H22" s="2"/>
      <c r="I22" s="2"/>
      <c r="J22" s="2"/>
      <c r="K22" s="2"/>
      <c r="L22" s="2"/>
      <c r="M22" s="2"/>
      <c r="N22" s="2"/>
      <c r="O22" s="2"/>
      <c r="P22" s="2"/>
      <c r="Q22" s="2"/>
      <c r="R22" s="2"/>
      <c r="S22" s="2"/>
      <c r="T22" s="2"/>
      <c r="U22" s="2"/>
      <c r="V22" s="2"/>
      <c r="W22" s="2"/>
      <c r="X22" s="2"/>
    </row>
    <row r="23" spans="1:24" ht="15.75" customHeight="1" x14ac:dyDescent="0.3">
      <c r="A23" s="2"/>
      <c r="B23" s="2"/>
      <c r="C23" s="2"/>
      <c r="D23" s="2"/>
      <c r="E23" s="2"/>
      <c r="F23" s="2"/>
      <c r="G23" s="2"/>
      <c r="H23" s="2"/>
      <c r="I23" s="2"/>
      <c r="J23" s="2"/>
      <c r="K23" s="2"/>
      <c r="L23" s="2"/>
      <c r="M23" s="2"/>
      <c r="N23" s="2"/>
      <c r="O23" s="2"/>
      <c r="P23" s="2"/>
      <c r="Q23" s="2"/>
      <c r="R23" s="2"/>
      <c r="S23" s="2"/>
      <c r="T23" s="2"/>
      <c r="U23" s="2"/>
      <c r="V23" s="2"/>
      <c r="W23" s="2"/>
      <c r="X23" s="2"/>
    </row>
    <row r="24" spans="1:24" ht="15.75" customHeight="1" x14ac:dyDescent="0.3">
      <c r="A24" s="12"/>
      <c r="B24" s="2"/>
      <c r="C24" s="2"/>
      <c r="D24" s="2"/>
      <c r="E24" s="2"/>
      <c r="F24" s="2"/>
      <c r="G24" s="2"/>
      <c r="H24" s="2"/>
      <c r="I24" s="2"/>
      <c r="J24" s="2"/>
      <c r="K24" s="2"/>
      <c r="L24" s="2"/>
      <c r="M24" s="2"/>
      <c r="N24" s="2"/>
      <c r="O24" s="2"/>
      <c r="P24" s="2"/>
      <c r="Q24" s="2"/>
      <c r="R24" s="2"/>
      <c r="S24" s="2"/>
      <c r="T24" s="2"/>
      <c r="U24" s="2"/>
      <c r="V24" s="2"/>
      <c r="W24" s="2"/>
      <c r="X24" s="2"/>
    </row>
    <row r="25" spans="1:24" ht="15.75" customHeight="1" x14ac:dyDescent="0.3">
      <c r="A25" s="2"/>
      <c r="B25" s="2"/>
      <c r="C25" s="2"/>
      <c r="D25" s="2"/>
      <c r="E25" s="2"/>
      <c r="F25" s="2"/>
      <c r="G25" s="2"/>
      <c r="H25" s="2"/>
      <c r="I25" s="2"/>
      <c r="J25" s="2"/>
      <c r="K25" s="2"/>
      <c r="L25" s="2"/>
      <c r="M25" s="2"/>
      <c r="N25" s="2"/>
      <c r="O25" s="2"/>
      <c r="P25" s="2"/>
      <c r="Q25" s="2"/>
      <c r="R25" s="2"/>
      <c r="S25" s="2"/>
      <c r="T25" s="2"/>
      <c r="U25" s="2"/>
      <c r="V25" s="2"/>
      <c r="W25" s="2"/>
      <c r="X25" s="2"/>
    </row>
    <row r="26" spans="1:24" ht="15.75" customHeight="1" x14ac:dyDescent="0.3">
      <c r="A26" s="2"/>
      <c r="B26" s="2"/>
      <c r="C26" s="2"/>
      <c r="D26" s="2"/>
      <c r="E26" s="2"/>
      <c r="F26" s="2"/>
      <c r="G26" s="2"/>
      <c r="H26" s="2"/>
      <c r="I26" s="2"/>
      <c r="J26" s="2"/>
      <c r="K26" s="2"/>
      <c r="L26" s="2"/>
      <c r="M26" s="2"/>
      <c r="N26" s="2"/>
      <c r="O26" s="2"/>
      <c r="P26" s="2"/>
      <c r="Q26" s="2"/>
      <c r="R26" s="2"/>
      <c r="S26" s="2"/>
      <c r="T26" s="2"/>
      <c r="U26" s="2"/>
      <c r="V26" s="2"/>
      <c r="W26" s="2"/>
      <c r="X26" s="2"/>
    </row>
    <row r="27" spans="1:24" ht="15.75" customHeight="1" x14ac:dyDescent="0.3">
      <c r="A27" s="12"/>
      <c r="B27" s="2"/>
      <c r="C27" s="2"/>
      <c r="D27" s="2"/>
      <c r="E27" s="2"/>
      <c r="F27" s="2"/>
      <c r="G27" s="2"/>
      <c r="H27" s="2"/>
      <c r="I27" s="2"/>
      <c r="J27" s="2"/>
      <c r="K27" s="2"/>
      <c r="L27" s="2"/>
      <c r="M27" s="2"/>
      <c r="N27" s="2"/>
      <c r="O27" s="2"/>
      <c r="P27" s="2"/>
      <c r="Q27" s="2"/>
      <c r="R27" s="2"/>
      <c r="S27" s="2"/>
      <c r="T27" s="2"/>
      <c r="U27" s="2"/>
      <c r="V27" s="2"/>
      <c r="W27" s="2"/>
      <c r="X27" s="2"/>
    </row>
    <row r="28" spans="1:24" ht="15.75" customHeight="1" x14ac:dyDescent="0.3">
      <c r="A28" s="2"/>
      <c r="B28" s="2"/>
      <c r="C28" s="2"/>
      <c r="D28" s="2"/>
      <c r="E28" s="2"/>
      <c r="F28" s="2"/>
      <c r="G28" s="2"/>
      <c r="H28" s="2"/>
      <c r="I28" s="2"/>
      <c r="J28" s="2"/>
      <c r="K28" s="2"/>
      <c r="L28" s="2"/>
      <c r="M28" s="2"/>
      <c r="N28" s="2"/>
      <c r="O28" s="2"/>
      <c r="P28" s="2"/>
      <c r="Q28" s="2"/>
      <c r="R28" s="2"/>
      <c r="S28" s="2"/>
      <c r="T28" s="2"/>
      <c r="U28" s="2"/>
      <c r="V28" s="2"/>
      <c r="W28" s="2"/>
      <c r="X28" s="2"/>
    </row>
    <row r="29" spans="1:24" ht="15.75" customHeight="1" x14ac:dyDescent="0.3">
      <c r="A29" s="2"/>
      <c r="B29" s="2"/>
      <c r="C29" s="2"/>
      <c r="D29" s="2"/>
      <c r="E29" s="2"/>
      <c r="F29" s="2"/>
      <c r="G29" s="2"/>
      <c r="H29" s="2"/>
      <c r="I29" s="2"/>
      <c r="J29" s="2"/>
      <c r="K29" s="2"/>
      <c r="L29" s="2"/>
      <c r="M29" s="2"/>
      <c r="N29" s="2"/>
      <c r="O29" s="2"/>
      <c r="P29" s="2"/>
      <c r="Q29" s="2"/>
      <c r="R29" s="2"/>
      <c r="S29" s="2"/>
      <c r="T29" s="2"/>
      <c r="U29" s="2"/>
      <c r="V29" s="2"/>
      <c r="W29" s="2"/>
      <c r="X29" s="2"/>
    </row>
    <row r="30" spans="1:24" ht="15.75" customHeight="1" x14ac:dyDescent="0.3">
      <c r="A30" s="2"/>
      <c r="B30" s="2"/>
      <c r="C30" s="2"/>
      <c r="D30" s="2"/>
      <c r="E30" s="2"/>
      <c r="F30" s="2"/>
      <c r="G30" s="2"/>
      <c r="H30" s="2"/>
      <c r="I30" s="2"/>
      <c r="J30" s="2"/>
      <c r="K30" s="2"/>
      <c r="L30" s="2"/>
      <c r="M30" s="2"/>
      <c r="N30" s="2"/>
      <c r="O30" s="2"/>
      <c r="P30" s="2"/>
      <c r="Q30" s="2"/>
      <c r="R30" s="2"/>
      <c r="S30" s="2"/>
      <c r="T30" s="2"/>
      <c r="U30" s="2"/>
      <c r="V30" s="2"/>
      <c r="W30" s="2"/>
      <c r="X30" s="2"/>
    </row>
    <row r="31" spans="1:24" ht="15.75" customHeight="1" x14ac:dyDescent="0.3">
      <c r="A31" s="2"/>
      <c r="B31" s="2"/>
      <c r="C31" s="2"/>
      <c r="D31" s="2"/>
      <c r="E31" s="2"/>
      <c r="F31" s="2"/>
      <c r="G31" s="2"/>
      <c r="H31" s="2"/>
      <c r="I31" s="2"/>
      <c r="J31" s="2"/>
      <c r="K31" s="2"/>
      <c r="L31" s="2"/>
      <c r="M31" s="2"/>
      <c r="N31" s="2"/>
      <c r="O31" s="2"/>
      <c r="P31" s="2"/>
      <c r="Q31" s="2"/>
      <c r="R31" s="2"/>
      <c r="S31" s="2"/>
      <c r="T31" s="2"/>
      <c r="U31" s="2"/>
      <c r="V31" s="2"/>
      <c r="W31" s="2"/>
      <c r="X31" s="2"/>
    </row>
    <row r="32" spans="1:24" ht="15.75" customHeight="1" x14ac:dyDescent="0.3">
      <c r="A32" s="2"/>
      <c r="B32" s="2"/>
      <c r="C32" s="2"/>
      <c r="D32" s="2"/>
      <c r="E32" s="2"/>
      <c r="F32" s="2"/>
      <c r="G32" s="2"/>
      <c r="H32" s="2"/>
      <c r="I32" s="2"/>
      <c r="J32" s="2"/>
      <c r="K32" s="2"/>
      <c r="L32" s="2"/>
      <c r="M32" s="2"/>
      <c r="N32" s="2"/>
      <c r="O32" s="2"/>
      <c r="P32" s="2"/>
      <c r="Q32" s="2"/>
      <c r="R32" s="2"/>
      <c r="S32" s="2"/>
      <c r="T32" s="2"/>
      <c r="U32" s="2"/>
      <c r="V32" s="2"/>
      <c r="W32" s="2"/>
      <c r="X32" s="2"/>
    </row>
    <row r="33" spans="1:24" ht="15.75" customHeight="1" x14ac:dyDescent="0.3">
      <c r="A33" s="2"/>
      <c r="B33" s="2"/>
      <c r="C33" s="2"/>
      <c r="D33" s="2"/>
      <c r="E33" s="2"/>
      <c r="F33" s="2"/>
      <c r="G33" s="2"/>
      <c r="H33" s="2"/>
      <c r="I33" s="2"/>
      <c r="J33" s="2"/>
      <c r="K33" s="2"/>
      <c r="L33" s="2"/>
      <c r="M33" s="2"/>
      <c r="N33" s="2"/>
      <c r="O33" s="2"/>
      <c r="P33" s="2"/>
      <c r="Q33" s="2"/>
      <c r="R33" s="2"/>
      <c r="S33" s="2"/>
      <c r="T33" s="2"/>
      <c r="U33" s="2"/>
      <c r="V33" s="2"/>
      <c r="W33" s="2"/>
      <c r="X33" s="2"/>
    </row>
    <row r="34" spans="1:24" ht="15.75" customHeight="1" x14ac:dyDescent="0.3">
      <c r="A34" s="2"/>
      <c r="B34" s="2"/>
      <c r="C34" s="2"/>
      <c r="D34" s="2"/>
      <c r="E34" s="2"/>
      <c r="F34" s="2"/>
      <c r="G34" s="2"/>
      <c r="H34" s="2"/>
      <c r="I34" s="2"/>
      <c r="J34" s="2"/>
      <c r="K34" s="2"/>
      <c r="L34" s="2"/>
      <c r="M34" s="2"/>
      <c r="N34" s="2"/>
      <c r="O34" s="2"/>
      <c r="P34" s="2"/>
      <c r="Q34" s="2"/>
      <c r="R34" s="2"/>
      <c r="S34" s="2"/>
      <c r="T34" s="2"/>
      <c r="U34" s="2"/>
      <c r="V34" s="2"/>
      <c r="W34" s="2"/>
      <c r="X34" s="2"/>
    </row>
    <row r="35" spans="1:24" ht="15.75" customHeight="1" x14ac:dyDescent="0.3">
      <c r="A35" s="2"/>
      <c r="B35" s="2"/>
      <c r="C35" s="2"/>
      <c r="D35" s="2"/>
      <c r="E35" s="2"/>
      <c r="F35" s="2"/>
      <c r="G35" s="2"/>
      <c r="H35" s="2"/>
      <c r="I35" s="2"/>
      <c r="J35" s="2"/>
      <c r="K35" s="2"/>
      <c r="L35" s="2"/>
      <c r="M35" s="2"/>
      <c r="N35" s="2"/>
      <c r="O35" s="2"/>
      <c r="P35" s="2"/>
      <c r="Q35" s="2"/>
      <c r="R35" s="2"/>
      <c r="S35" s="2"/>
      <c r="T35" s="2"/>
      <c r="U35" s="2"/>
      <c r="V35" s="2"/>
      <c r="W35" s="2"/>
      <c r="X35" s="2"/>
    </row>
    <row r="36" spans="1:24" ht="15.75" customHeight="1" x14ac:dyDescent="0.3">
      <c r="A36" s="2"/>
      <c r="B36" s="2"/>
      <c r="C36" s="2"/>
      <c r="D36" s="2"/>
      <c r="E36" s="2"/>
      <c r="F36" s="2"/>
      <c r="G36" s="2"/>
      <c r="H36" s="2"/>
      <c r="I36" s="2"/>
      <c r="J36" s="2"/>
      <c r="K36" s="2"/>
      <c r="L36" s="2"/>
      <c r="M36" s="2"/>
      <c r="N36" s="2"/>
      <c r="O36" s="2"/>
      <c r="P36" s="2"/>
      <c r="Q36" s="2"/>
      <c r="R36" s="2"/>
      <c r="S36" s="2"/>
      <c r="T36" s="2"/>
      <c r="U36" s="2"/>
      <c r="V36" s="2"/>
      <c r="W36" s="2"/>
      <c r="X36" s="2"/>
    </row>
    <row r="37" spans="1:24" ht="15.75" customHeight="1" x14ac:dyDescent="0.3">
      <c r="A37" s="2"/>
      <c r="B37" s="2"/>
      <c r="C37" s="2"/>
      <c r="D37" s="2"/>
      <c r="E37" s="2"/>
      <c r="F37" s="2"/>
      <c r="G37" s="2"/>
      <c r="H37" s="2"/>
      <c r="I37" s="2"/>
      <c r="J37" s="2"/>
      <c r="K37" s="2"/>
      <c r="L37" s="2"/>
      <c r="M37" s="2"/>
      <c r="N37" s="2"/>
      <c r="O37" s="2"/>
      <c r="P37" s="2"/>
      <c r="Q37" s="2"/>
      <c r="R37" s="2"/>
      <c r="S37" s="2"/>
      <c r="T37" s="2"/>
      <c r="U37" s="2"/>
      <c r="V37" s="2"/>
      <c r="W37" s="2"/>
      <c r="X37" s="2"/>
    </row>
    <row r="38" spans="1:24" ht="15.75" customHeight="1" x14ac:dyDescent="0.3">
      <c r="A38" s="2"/>
      <c r="B38" s="2"/>
      <c r="C38" s="2"/>
      <c r="D38" s="2"/>
      <c r="E38" s="2"/>
      <c r="F38" s="2"/>
      <c r="G38" s="2"/>
      <c r="H38" s="2"/>
      <c r="I38" s="2"/>
      <c r="J38" s="2"/>
      <c r="K38" s="2"/>
      <c r="L38" s="2"/>
      <c r="M38" s="2"/>
      <c r="N38" s="2"/>
      <c r="O38" s="2"/>
      <c r="P38" s="2"/>
      <c r="Q38" s="2"/>
      <c r="R38" s="2"/>
      <c r="S38" s="2"/>
      <c r="T38" s="2"/>
      <c r="U38" s="2"/>
      <c r="V38" s="2"/>
      <c r="W38" s="2"/>
      <c r="X38" s="2"/>
    </row>
    <row r="39" spans="1:24" ht="15.75" customHeight="1" x14ac:dyDescent="0.3">
      <c r="A39" s="2"/>
      <c r="B39" s="2"/>
      <c r="C39" s="2"/>
      <c r="D39" s="2"/>
      <c r="E39" s="2"/>
      <c r="F39" s="2"/>
      <c r="G39" s="2"/>
      <c r="H39" s="2"/>
      <c r="I39" s="2"/>
      <c r="J39" s="2"/>
      <c r="K39" s="2"/>
      <c r="L39" s="2"/>
      <c r="M39" s="2"/>
      <c r="N39" s="2"/>
      <c r="O39" s="2"/>
      <c r="P39" s="2"/>
      <c r="Q39" s="2"/>
      <c r="R39" s="2"/>
      <c r="S39" s="2"/>
      <c r="T39" s="2"/>
      <c r="U39" s="2"/>
      <c r="V39" s="2"/>
      <c r="W39" s="2"/>
      <c r="X39" s="2"/>
    </row>
    <row r="40" spans="1:24" ht="15.75" customHeight="1" x14ac:dyDescent="0.3">
      <c r="A40" s="2"/>
      <c r="B40" s="2"/>
      <c r="C40" s="2"/>
      <c r="D40" s="2"/>
      <c r="E40" s="2"/>
      <c r="F40" s="2"/>
      <c r="G40" s="2"/>
      <c r="H40" s="2"/>
      <c r="I40" s="2"/>
      <c r="J40" s="2"/>
      <c r="K40" s="2"/>
      <c r="L40" s="2"/>
      <c r="M40" s="2"/>
      <c r="N40" s="2"/>
      <c r="O40" s="2"/>
      <c r="P40" s="2"/>
      <c r="Q40" s="2"/>
      <c r="R40" s="2"/>
      <c r="S40" s="2"/>
      <c r="T40" s="2"/>
      <c r="U40" s="2"/>
      <c r="V40" s="2"/>
      <c r="W40" s="2"/>
      <c r="X40" s="2"/>
    </row>
    <row r="41" spans="1:24" ht="15.75" customHeight="1" x14ac:dyDescent="0.3">
      <c r="A41" s="2"/>
      <c r="B41" s="2"/>
      <c r="C41" s="2"/>
      <c r="D41" s="2"/>
      <c r="E41" s="2"/>
      <c r="F41" s="2"/>
      <c r="G41" s="2"/>
      <c r="H41" s="2"/>
      <c r="I41" s="2"/>
      <c r="J41" s="2"/>
      <c r="K41" s="2"/>
      <c r="L41" s="2"/>
      <c r="M41" s="2"/>
      <c r="N41" s="2"/>
      <c r="O41" s="2"/>
      <c r="P41" s="2"/>
      <c r="Q41" s="2"/>
      <c r="R41" s="2"/>
      <c r="S41" s="2"/>
      <c r="T41" s="2"/>
      <c r="U41" s="2"/>
      <c r="V41" s="2"/>
      <c r="W41" s="2"/>
      <c r="X41" s="2"/>
    </row>
    <row r="42" spans="1:24" ht="15.75" customHeight="1" x14ac:dyDescent="0.3">
      <c r="A42" s="2"/>
      <c r="B42" s="2"/>
      <c r="C42" s="2"/>
      <c r="D42" s="2"/>
      <c r="E42" s="2"/>
      <c r="F42" s="2"/>
      <c r="G42" s="2"/>
      <c r="H42" s="2"/>
      <c r="I42" s="2"/>
      <c r="J42" s="2"/>
      <c r="K42" s="2"/>
      <c r="L42" s="2"/>
      <c r="M42" s="2"/>
      <c r="N42" s="2"/>
      <c r="O42" s="2"/>
      <c r="P42" s="2"/>
      <c r="Q42" s="2"/>
      <c r="R42" s="2"/>
      <c r="S42" s="2"/>
      <c r="T42" s="2"/>
      <c r="U42" s="2"/>
      <c r="V42" s="2"/>
      <c r="W42" s="2"/>
      <c r="X42" s="2"/>
    </row>
    <row r="43" spans="1:24" ht="15.75" customHeight="1" x14ac:dyDescent="0.3">
      <c r="A43" s="2"/>
      <c r="B43" s="2"/>
      <c r="C43" s="2"/>
      <c r="D43" s="2"/>
      <c r="E43" s="2"/>
      <c r="F43" s="2"/>
      <c r="G43" s="2"/>
      <c r="H43" s="2"/>
      <c r="I43" s="2"/>
      <c r="J43" s="2"/>
      <c r="K43" s="2"/>
      <c r="L43" s="2"/>
      <c r="M43" s="2"/>
      <c r="N43" s="2"/>
      <c r="O43" s="2"/>
      <c r="P43" s="2"/>
      <c r="Q43" s="2"/>
      <c r="R43" s="2"/>
      <c r="S43" s="2"/>
      <c r="T43" s="2"/>
      <c r="U43" s="2"/>
      <c r="V43" s="2"/>
      <c r="W43" s="2"/>
      <c r="X43" s="2"/>
    </row>
    <row r="44" spans="1:24" ht="15.75" customHeight="1" x14ac:dyDescent="0.3">
      <c r="A44" s="2"/>
      <c r="B44" s="2"/>
      <c r="C44" s="2"/>
      <c r="D44" s="2"/>
      <c r="E44" s="2"/>
      <c r="F44" s="2"/>
      <c r="G44" s="2"/>
      <c r="H44" s="2"/>
      <c r="I44" s="2"/>
      <c r="J44" s="2"/>
      <c r="K44" s="2"/>
      <c r="L44" s="2"/>
      <c r="M44" s="2"/>
      <c r="N44" s="2"/>
      <c r="O44" s="2"/>
      <c r="P44" s="2"/>
      <c r="Q44" s="2"/>
      <c r="R44" s="2"/>
      <c r="S44" s="2"/>
      <c r="T44" s="2"/>
      <c r="U44" s="2"/>
      <c r="V44" s="2"/>
      <c r="W44" s="2"/>
      <c r="X44" s="2"/>
    </row>
    <row r="45" spans="1:24" ht="15.75" customHeight="1" x14ac:dyDescent="0.3">
      <c r="A45" s="2"/>
      <c r="B45" s="2"/>
      <c r="C45" s="2"/>
      <c r="D45" s="2"/>
      <c r="E45" s="2"/>
      <c r="F45" s="2"/>
      <c r="G45" s="2"/>
      <c r="H45" s="2"/>
      <c r="I45" s="2"/>
      <c r="J45" s="2"/>
      <c r="K45" s="2"/>
      <c r="L45" s="2"/>
      <c r="M45" s="2"/>
      <c r="N45" s="2"/>
      <c r="O45" s="2"/>
      <c r="P45" s="2"/>
      <c r="Q45" s="2"/>
      <c r="R45" s="2"/>
      <c r="S45" s="2"/>
      <c r="T45" s="2"/>
      <c r="U45" s="2"/>
      <c r="V45" s="2"/>
      <c r="W45" s="2"/>
      <c r="X45" s="2"/>
    </row>
    <row r="46" spans="1:24" ht="15.75" customHeight="1" x14ac:dyDescent="0.3">
      <c r="A46" s="2"/>
      <c r="B46" s="2"/>
      <c r="C46" s="2"/>
      <c r="D46" s="2"/>
      <c r="E46" s="2"/>
      <c r="F46" s="2"/>
      <c r="G46" s="2"/>
      <c r="H46" s="2"/>
      <c r="I46" s="2"/>
      <c r="J46" s="2"/>
      <c r="K46" s="2"/>
      <c r="L46" s="2"/>
      <c r="M46" s="2"/>
      <c r="N46" s="2"/>
      <c r="O46" s="2"/>
      <c r="P46" s="2"/>
      <c r="Q46" s="2"/>
      <c r="R46" s="2"/>
      <c r="S46" s="2"/>
      <c r="T46" s="2"/>
      <c r="U46" s="2"/>
      <c r="V46" s="2"/>
      <c r="W46" s="2"/>
      <c r="X46" s="2"/>
    </row>
    <row r="47" spans="1:24" ht="15.75" customHeight="1" x14ac:dyDescent="0.3">
      <c r="A47" s="2"/>
      <c r="B47" s="2"/>
      <c r="C47" s="2"/>
      <c r="D47" s="2"/>
      <c r="E47" s="2"/>
      <c r="F47" s="2"/>
      <c r="G47" s="2"/>
      <c r="H47" s="2"/>
      <c r="I47" s="2"/>
      <c r="J47" s="2"/>
      <c r="K47" s="2"/>
      <c r="L47" s="2"/>
      <c r="M47" s="2"/>
      <c r="N47" s="2"/>
      <c r="O47" s="2"/>
      <c r="P47" s="2"/>
      <c r="Q47" s="2"/>
      <c r="R47" s="2"/>
      <c r="S47" s="2"/>
      <c r="T47" s="2"/>
      <c r="U47" s="2"/>
      <c r="V47" s="2"/>
      <c r="W47" s="2"/>
      <c r="X47" s="2"/>
    </row>
    <row r="48" spans="1:24" ht="15.75" customHeight="1" x14ac:dyDescent="0.3">
      <c r="A48" s="2"/>
      <c r="B48" s="2"/>
      <c r="C48" s="2"/>
      <c r="D48" s="2"/>
      <c r="E48" s="2"/>
      <c r="F48" s="2"/>
      <c r="G48" s="2"/>
      <c r="H48" s="2"/>
      <c r="I48" s="2"/>
      <c r="J48" s="2"/>
      <c r="K48" s="2"/>
      <c r="L48" s="2"/>
      <c r="M48" s="2"/>
      <c r="N48" s="2"/>
      <c r="O48" s="2"/>
      <c r="P48" s="2"/>
      <c r="Q48" s="2"/>
      <c r="R48" s="2"/>
      <c r="S48" s="2"/>
      <c r="T48" s="2"/>
      <c r="U48" s="2"/>
      <c r="V48" s="2"/>
      <c r="W48" s="2"/>
      <c r="X48" s="2"/>
    </row>
    <row r="49" spans="1:24" ht="15.75" customHeight="1" x14ac:dyDescent="0.3">
      <c r="A49" s="2"/>
      <c r="B49" s="2"/>
      <c r="C49" s="2"/>
      <c r="D49" s="2"/>
      <c r="E49" s="2"/>
      <c r="F49" s="2"/>
      <c r="G49" s="2"/>
      <c r="H49" s="2"/>
      <c r="I49" s="2"/>
      <c r="J49" s="2"/>
      <c r="K49" s="2"/>
      <c r="L49" s="2"/>
      <c r="M49" s="2"/>
      <c r="N49" s="2"/>
      <c r="O49" s="2"/>
      <c r="P49" s="2"/>
      <c r="Q49" s="2"/>
      <c r="R49" s="2"/>
      <c r="S49" s="2"/>
      <c r="T49" s="2"/>
      <c r="U49" s="2"/>
      <c r="V49" s="2"/>
      <c r="W49" s="2"/>
      <c r="X49" s="2"/>
    </row>
    <row r="50" spans="1:24" ht="15.75" customHeight="1" x14ac:dyDescent="0.3">
      <c r="A50" s="2"/>
      <c r="B50" s="2"/>
      <c r="C50" s="2"/>
      <c r="D50" s="2"/>
      <c r="E50" s="2"/>
      <c r="F50" s="2"/>
      <c r="G50" s="2"/>
      <c r="H50" s="2"/>
      <c r="I50" s="2"/>
      <c r="J50" s="2"/>
      <c r="K50" s="2"/>
      <c r="L50" s="2"/>
      <c r="M50" s="2"/>
      <c r="N50" s="2"/>
      <c r="O50" s="2"/>
      <c r="P50" s="2"/>
      <c r="Q50" s="2"/>
      <c r="R50" s="2"/>
      <c r="S50" s="2"/>
      <c r="T50" s="2"/>
      <c r="U50" s="2"/>
      <c r="V50" s="2"/>
      <c r="W50" s="2"/>
      <c r="X50" s="2"/>
    </row>
    <row r="51" spans="1:24" ht="15.75" customHeight="1" x14ac:dyDescent="0.3">
      <c r="A51" s="2"/>
      <c r="B51" s="2"/>
      <c r="C51" s="2"/>
      <c r="D51" s="2"/>
      <c r="E51" s="2"/>
      <c r="F51" s="2"/>
      <c r="G51" s="2"/>
      <c r="H51" s="2"/>
      <c r="I51" s="2"/>
      <c r="J51" s="2"/>
      <c r="K51" s="2"/>
      <c r="L51" s="2"/>
      <c r="M51" s="2"/>
      <c r="N51" s="2"/>
      <c r="O51" s="2"/>
      <c r="P51" s="2"/>
      <c r="Q51" s="2"/>
      <c r="R51" s="2"/>
      <c r="S51" s="2"/>
      <c r="T51" s="2"/>
      <c r="U51" s="2"/>
      <c r="V51" s="2"/>
      <c r="W51" s="2"/>
      <c r="X51" s="2"/>
    </row>
    <row r="52" spans="1:24" ht="15.75" customHeight="1" x14ac:dyDescent="0.3">
      <c r="A52" s="2"/>
      <c r="B52" s="2"/>
      <c r="C52" s="2"/>
      <c r="D52" s="2"/>
      <c r="E52" s="2"/>
      <c r="F52" s="2"/>
      <c r="G52" s="2"/>
      <c r="H52" s="2"/>
      <c r="I52" s="2"/>
      <c r="J52" s="2"/>
      <c r="K52" s="2"/>
      <c r="L52" s="2"/>
      <c r="M52" s="2"/>
      <c r="N52" s="2"/>
      <c r="O52" s="2"/>
      <c r="P52" s="2"/>
      <c r="Q52" s="2"/>
      <c r="R52" s="2"/>
      <c r="S52" s="2"/>
      <c r="T52" s="2"/>
      <c r="U52" s="2"/>
      <c r="V52" s="2"/>
      <c r="W52" s="2"/>
      <c r="X52" s="2"/>
    </row>
    <row r="53" spans="1:24" ht="15.75" customHeight="1" x14ac:dyDescent="0.3">
      <c r="A53" s="2"/>
      <c r="B53" s="2"/>
      <c r="C53" s="2"/>
      <c r="D53" s="2"/>
      <c r="E53" s="2"/>
      <c r="F53" s="2"/>
      <c r="G53" s="2"/>
      <c r="H53" s="2"/>
      <c r="I53" s="2"/>
      <c r="J53" s="2"/>
      <c r="K53" s="2"/>
      <c r="L53" s="2"/>
      <c r="M53" s="2"/>
      <c r="N53" s="2"/>
      <c r="O53" s="2"/>
      <c r="P53" s="2"/>
      <c r="Q53" s="2"/>
      <c r="R53" s="2"/>
      <c r="S53" s="2"/>
      <c r="T53" s="2"/>
      <c r="U53" s="2"/>
      <c r="V53" s="2"/>
      <c r="W53" s="2"/>
      <c r="X53" s="2"/>
    </row>
    <row r="54" spans="1:24" ht="15.75" customHeight="1" x14ac:dyDescent="0.3">
      <c r="A54" s="2"/>
      <c r="B54" s="2"/>
      <c r="C54" s="2"/>
      <c r="D54" s="2"/>
      <c r="E54" s="2"/>
      <c r="F54" s="2"/>
      <c r="G54" s="2"/>
      <c r="H54" s="2"/>
      <c r="I54" s="2"/>
      <c r="J54" s="2"/>
      <c r="K54" s="2"/>
      <c r="L54" s="2"/>
      <c r="M54" s="2"/>
      <c r="N54" s="2"/>
      <c r="O54" s="2"/>
      <c r="P54" s="2"/>
      <c r="Q54" s="2"/>
      <c r="R54" s="2"/>
      <c r="S54" s="2"/>
      <c r="T54" s="2"/>
      <c r="U54" s="2"/>
      <c r="V54" s="2"/>
      <c r="W54" s="2"/>
      <c r="X54" s="2"/>
    </row>
    <row r="55" spans="1:24" ht="15.75" customHeight="1" x14ac:dyDescent="0.3">
      <c r="A55" s="2"/>
      <c r="B55" s="2"/>
      <c r="C55" s="2"/>
      <c r="D55" s="2"/>
      <c r="E55" s="2"/>
      <c r="F55" s="2"/>
      <c r="G55" s="2"/>
      <c r="H55" s="2"/>
      <c r="I55" s="2"/>
      <c r="J55" s="2"/>
      <c r="K55" s="2"/>
      <c r="L55" s="2"/>
      <c r="M55" s="2"/>
      <c r="N55" s="2"/>
      <c r="O55" s="2"/>
      <c r="P55" s="2"/>
      <c r="Q55" s="2"/>
      <c r="R55" s="2"/>
      <c r="S55" s="2"/>
      <c r="T55" s="2"/>
      <c r="U55" s="2"/>
      <c r="V55" s="2"/>
      <c r="W55" s="2"/>
      <c r="X55" s="2"/>
    </row>
    <row r="56" spans="1:24" ht="15.75" customHeight="1" x14ac:dyDescent="0.3">
      <c r="A56" s="2"/>
      <c r="B56" s="2"/>
      <c r="C56" s="2"/>
      <c r="D56" s="2"/>
      <c r="E56" s="2"/>
      <c r="F56" s="2"/>
      <c r="G56" s="2"/>
      <c r="H56" s="2"/>
      <c r="I56" s="2"/>
      <c r="J56" s="2"/>
      <c r="K56" s="2"/>
      <c r="L56" s="2"/>
      <c r="M56" s="2"/>
      <c r="N56" s="2"/>
      <c r="O56" s="2"/>
      <c r="P56" s="2"/>
      <c r="Q56" s="2"/>
      <c r="R56" s="2"/>
      <c r="S56" s="2"/>
      <c r="T56" s="2"/>
      <c r="U56" s="2"/>
      <c r="V56" s="2"/>
      <c r="W56" s="2"/>
      <c r="X56" s="2"/>
    </row>
    <row r="57" spans="1:24" ht="15.75" customHeight="1" x14ac:dyDescent="0.3">
      <c r="A57" s="2"/>
      <c r="B57" s="2"/>
      <c r="C57" s="2"/>
      <c r="D57" s="2"/>
      <c r="E57" s="2"/>
      <c r="F57" s="2"/>
      <c r="G57" s="2"/>
      <c r="H57" s="2"/>
      <c r="I57" s="2"/>
      <c r="J57" s="2"/>
      <c r="K57" s="2"/>
      <c r="L57" s="2"/>
      <c r="M57" s="2"/>
      <c r="N57" s="2"/>
      <c r="O57" s="2"/>
      <c r="P57" s="2"/>
      <c r="Q57" s="2"/>
      <c r="R57" s="2"/>
      <c r="S57" s="2"/>
      <c r="T57" s="2"/>
      <c r="U57" s="2"/>
      <c r="V57" s="2"/>
      <c r="W57" s="2"/>
      <c r="X57" s="2"/>
    </row>
    <row r="58" spans="1:24" ht="15.75" customHeight="1" x14ac:dyDescent="0.3">
      <c r="A58" s="2"/>
      <c r="B58" s="2"/>
      <c r="C58" s="2"/>
      <c r="D58" s="2"/>
      <c r="E58" s="2"/>
      <c r="F58" s="2"/>
      <c r="G58" s="2"/>
      <c r="H58" s="2"/>
      <c r="I58" s="2"/>
      <c r="J58" s="2"/>
      <c r="K58" s="2"/>
      <c r="L58" s="2"/>
      <c r="M58" s="2"/>
      <c r="N58" s="2"/>
      <c r="O58" s="2"/>
      <c r="P58" s="2"/>
      <c r="Q58" s="2"/>
      <c r="R58" s="2"/>
      <c r="S58" s="2"/>
      <c r="T58" s="2"/>
      <c r="U58" s="2"/>
      <c r="V58" s="2"/>
      <c r="W58" s="2"/>
      <c r="X58" s="2"/>
    </row>
    <row r="59" spans="1:24" ht="15.75" customHeight="1" x14ac:dyDescent="0.3">
      <c r="A59" s="2"/>
      <c r="B59" s="2"/>
      <c r="C59" s="2"/>
      <c r="D59" s="2"/>
      <c r="E59" s="2"/>
      <c r="F59" s="2"/>
      <c r="G59" s="2"/>
      <c r="H59" s="2"/>
      <c r="I59" s="2"/>
      <c r="J59" s="2"/>
      <c r="K59" s="2"/>
      <c r="L59" s="2"/>
      <c r="M59" s="2"/>
      <c r="N59" s="2"/>
      <c r="O59" s="2"/>
      <c r="P59" s="2"/>
      <c r="Q59" s="2"/>
      <c r="R59" s="2"/>
      <c r="S59" s="2"/>
      <c r="T59" s="2"/>
      <c r="U59" s="2"/>
      <c r="V59" s="2"/>
      <c r="W59" s="2"/>
      <c r="X59" s="2"/>
    </row>
    <row r="60" spans="1:24" ht="13.8" x14ac:dyDescent="0.3">
      <c r="A60" s="2"/>
      <c r="B60" s="2"/>
      <c r="C60" s="2"/>
      <c r="D60" s="2"/>
      <c r="E60" s="2"/>
      <c r="F60" s="2"/>
      <c r="G60" s="2"/>
      <c r="H60" s="2"/>
      <c r="I60" s="2"/>
      <c r="J60" s="2"/>
      <c r="K60" s="2"/>
      <c r="L60" s="2"/>
      <c r="M60" s="2"/>
      <c r="N60" s="2"/>
      <c r="O60" s="2"/>
      <c r="P60" s="2"/>
      <c r="Q60" s="2"/>
      <c r="R60" s="2"/>
      <c r="S60" s="2"/>
      <c r="T60" s="2"/>
      <c r="U60" s="2"/>
      <c r="V60" s="2"/>
      <c r="W60" s="2"/>
      <c r="X60" s="2"/>
    </row>
    <row r="61" spans="1:24" ht="13.8" x14ac:dyDescent="0.3">
      <c r="A61" s="2"/>
      <c r="B61" s="2"/>
      <c r="C61" s="2"/>
      <c r="D61" s="2"/>
      <c r="E61" s="2"/>
      <c r="F61" s="2"/>
      <c r="G61" s="2"/>
      <c r="H61" s="2"/>
      <c r="I61" s="2"/>
      <c r="J61" s="2"/>
      <c r="K61" s="2"/>
      <c r="L61" s="2"/>
      <c r="M61" s="2"/>
      <c r="N61" s="2"/>
      <c r="O61" s="2"/>
      <c r="P61" s="2"/>
      <c r="Q61" s="2"/>
      <c r="R61" s="2"/>
      <c r="S61" s="2"/>
      <c r="T61" s="2"/>
      <c r="U61" s="2"/>
      <c r="V61" s="2"/>
      <c r="W61" s="2"/>
      <c r="X61" s="2"/>
    </row>
    <row r="62" spans="1:24" ht="13.8" x14ac:dyDescent="0.3">
      <c r="A62" s="2"/>
      <c r="B62" s="2"/>
      <c r="C62" s="2"/>
      <c r="D62" s="2"/>
      <c r="E62" s="2"/>
      <c r="F62" s="2"/>
      <c r="G62" s="2"/>
      <c r="H62" s="2"/>
      <c r="I62" s="2"/>
      <c r="J62" s="2"/>
      <c r="K62" s="2"/>
      <c r="L62" s="2"/>
      <c r="M62" s="2"/>
      <c r="N62" s="2"/>
      <c r="O62" s="2"/>
      <c r="P62" s="2"/>
      <c r="Q62" s="2"/>
      <c r="R62" s="2"/>
      <c r="S62" s="2"/>
      <c r="T62" s="2"/>
      <c r="U62" s="2"/>
      <c r="V62" s="2"/>
      <c r="W62" s="2"/>
      <c r="X62" s="2"/>
    </row>
    <row r="63" spans="1:24" ht="13.8" x14ac:dyDescent="0.3">
      <c r="A63" s="2"/>
      <c r="B63" s="2"/>
      <c r="C63" s="2"/>
      <c r="D63" s="2"/>
      <c r="E63" s="2"/>
      <c r="F63" s="2"/>
      <c r="G63" s="2"/>
      <c r="H63" s="2"/>
      <c r="I63" s="2"/>
      <c r="J63" s="2"/>
      <c r="K63" s="2"/>
      <c r="L63" s="2"/>
      <c r="M63" s="2"/>
      <c r="N63" s="2"/>
      <c r="O63" s="2"/>
      <c r="P63" s="2"/>
      <c r="Q63" s="2"/>
      <c r="R63" s="2"/>
      <c r="S63" s="2"/>
      <c r="T63" s="2"/>
      <c r="U63" s="2"/>
      <c r="V63" s="2"/>
      <c r="W63" s="2"/>
      <c r="X63" s="2"/>
    </row>
    <row r="64" spans="1:24" ht="13.8" x14ac:dyDescent="0.3">
      <c r="A64" s="2"/>
      <c r="B64" s="2"/>
      <c r="C64" s="2"/>
      <c r="D64" s="2"/>
      <c r="E64" s="2"/>
      <c r="F64" s="2"/>
      <c r="G64" s="2"/>
      <c r="H64" s="2"/>
      <c r="I64" s="2"/>
      <c r="J64" s="2"/>
      <c r="K64" s="2"/>
      <c r="L64" s="2"/>
      <c r="M64" s="2"/>
      <c r="N64" s="2"/>
      <c r="O64" s="2"/>
      <c r="P64" s="2"/>
      <c r="Q64" s="2"/>
      <c r="R64" s="2"/>
      <c r="S64" s="2"/>
      <c r="T64" s="2"/>
      <c r="U64" s="2"/>
      <c r="V64" s="2"/>
      <c r="W64" s="2"/>
      <c r="X64" s="2"/>
    </row>
    <row r="65" spans="1:24" ht="13.8" x14ac:dyDescent="0.3">
      <c r="A65" s="2"/>
      <c r="B65" s="2"/>
      <c r="C65" s="2"/>
      <c r="D65" s="2"/>
      <c r="E65" s="2"/>
      <c r="F65" s="2"/>
      <c r="G65" s="2"/>
      <c r="H65" s="2"/>
      <c r="I65" s="2"/>
      <c r="J65" s="2"/>
      <c r="K65" s="2"/>
      <c r="L65" s="2"/>
      <c r="M65" s="2"/>
      <c r="N65" s="2"/>
      <c r="O65" s="2"/>
      <c r="P65" s="2"/>
      <c r="Q65" s="2"/>
      <c r="R65" s="2"/>
      <c r="S65" s="2"/>
      <c r="T65" s="2"/>
      <c r="U65" s="2"/>
      <c r="V65" s="2"/>
      <c r="W65" s="2"/>
      <c r="X65" s="2"/>
    </row>
    <row r="66" spans="1:24" ht="13.8" x14ac:dyDescent="0.3">
      <c r="A66" s="2"/>
      <c r="B66" s="2"/>
      <c r="C66" s="2"/>
      <c r="D66" s="2"/>
      <c r="E66" s="2"/>
      <c r="F66" s="2"/>
      <c r="G66" s="2"/>
      <c r="H66" s="2"/>
      <c r="I66" s="2"/>
      <c r="J66" s="2"/>
      <c r="K66" s="2"/>
      <c r="L66" s="2"/>
      <c r="M66" s="2"/>
      <c r="N66" s="2"/>
      <c r="O66" s="2"/>
      <c r="P66" s="2"/>
      <c r="Q66" s="2"/>
      <c r="R66" s="2"/>
      <c r="S66" s="2"/>
      <c r="T66" s="2"/>
      <c r="U66" s="2"/>
      <c r="V66" s="2"/>
      <c r="W66" s="2"/>
      <c r="X66" s="2"/>
    </row>
    <row r="67" spans="1:24" ht="13.8" x14ac:dyDescent="0.3">
      <c r="A67" s="2"/>
      <c r="B67" s="2"/>
      <c r="C67" s="2"/>
      <c r="D67" s="2"/>
      <c r="E67" s="2"/>
      <c r="F67" s="2"/>
      <c r="G67" s="2"/>
      <c r="H67" s="2"/>
      <c r="I67" s="2"/>
      <c r="J67" s="2"/>
      <c r="K67" s="2"/>
      <c r="L67" s="2"/>
      <c r="M67" s="2"/>
      <c r="N67" s="2"/>
      <c r="O67" s="2"/>
      <c r="P67" s="2"/>
      <c r="Q67" s="2"/>
      <c r="R67" s="2"/>
      <c r="S67" s="2"/>
      <c r="T67" s="2"/>
      <c r="U67" s="2"/>
      <c r="V67" s="2"/>
      <c r="W67" s="2"/>
      <c r="X67" s="2"/>
    </row>
    <row r="68" spans="1:24" ht="13.8" x14ac:dyDescent="0.3">
      <c r="A68" s="2"/>
      <c r="B68" s="2"/>
      <c r="C68" s="2"/>
      <c r="D68" s="2"/>
      <c r="E68" s="2"/>
      <c r="F68" s="2"/>
      <c r="G68" s="2"/>
      <c r="H68" s="2"/>
      <c r="I68" s="2"/>
      <c r="J68" s="2"/>
      <c r="K68" s="2"/>
      <c r="L68" s="2"/>
      <c r="M68" s="2"/>
      <c r="N68" s="2"/>
      <c r="O68" s="2"/>
      <c r="P68" s="2"/>
      <c r="Q68" s="2"/>
      <c r="R68" s="2"/>
      <c r="S68" s="2"/>
      <c r="T68" s="2"/>
      <c r="U68" s="2"/>
      <c r="V68" s="2"/>
      <c r="W68" s="2"/>
      <c r="X68" s="2"/>
    </row>
    <row r="69" spans="1:24" ht="13.8" x14ac:dyDescent="0.3">
      <c r="A69" s="2"/>
      <c r="B69" s="2"/>
      <c r="C69" s="2"/>
      <c r="D69" s="2"/>
      <c r="E69" s="2"/>
      <c r="F69" s="2"/>
      <c r="G69" s="2"/>
      <c r="H69" s="2"/>
      <c r="I69" s="2"/>
      <c r="J69" s="2"/>
      <c r="K69" s="2"/>
      <c r="L69" s="2"/>
      <c r="M69" s="2"/>
      <c r="N69" s="2"/>
      <c r="O69" s="2"/>
      <c r="P69" s="2"/>
      <c r="Q69" s="2"/>
      <c r="R69" s="2"/>
      <c r="S69" s="2"/>
      <c r="T69" s="2"/>
      <c r="U69" s="2"/>
      <c r="V69" s="2"/>
      <c r="W69" s="2"/>
      <c r="X69" s="2"/>
    </row>
    <row r="70" spans="1:24" ht="13.8" x14ac:dyDescent="0.3">
      <c r="A70" s="2"/>
      <c r="B70" s="2"/>
      <c r="C70" s="2"/>
      <c r="D70" s="2"/>
      <c r="E70" s="2"/>
      <c r="F70" s="2"/>
      <c r="G70" s="2"/>
      <c r="H70" s="2"/>
      <c r="I70" s="2"/>
      <c r="J70" s="2"/>
      <c r="K70" s="2"/>
      <c r="L70" s="2"/>
      <c r="M70" s="2"/>
      <c r="N70" s="2"/>
      <c r="O70" s="2"/>
      <c r="P70" s="2"/>
      <c r="Q70" s="2"/>
      <c r="R70" s="2"/>
      <c r="S70" s="2"/>
      <c r="T70" s="2"/>
      <c r="U70" s="2"/>
      <c r="V70" s="2"/>
      <c r="W70" s="2"/>
      <c r="X70" s="2"/>
    </row>
    <row r="71" spans="1:24" ht="13.8" x14ac:dyDescent="0.3">
      <c r="A71" s="2"/>
      <c r="B71" s="2"/>
      <c r="C71" s="2"/>
      <c r="D71" s="2"/>
      <c r="E71" s="2"/>
      <c r="F71" s="2"/>
      <c r="G71" s="2"/>
      <c r="H71" s="2"/>
      <c r="I71" s="2"/>
      <c r="J71" s="2"/>
      <c r="K71" s="2"/>
      <c r="L71" s="2"/>
      <c r="M71" s="2"/>
      <c r="N71" s="2"/>
      <c r="O71" s="2"/>
      <c r="P71" s="2"/>
      <c r="Q71" s="2"/>
      <c r="R71" s="2"/>
      <c r="S71" s="2"/>
      <c r="T71" s="2"/>
      <c r="U71" s="2"/>
      <c r="V71" s="2"/>
      <c r="W71" s="2"/>
      <c r="X71" s="2"/>
    </row>
    <row r="72" spans="1:24" ht="13.8" x14ac:dyDescent="0.3">
      <c r="A72" s="2"/>
      <c r="B72" s="2"/>
      <c r="C72" s="2"/>
      <c r="D72" s="2"/>
      <c r="E72" s="2"/>
      <c r="F72" s="2"/>
      <c r="G72" s="2"/>
      <c r="H72" s="2"/>
      <c r="I72" s="2"/>
      <c r="J72" s="2"/>
      <c r="K72" s="2"/>
      <c r="L72" s="2"/>
      <c r="M72" s="2"/>
      <c r="N72" s="2"/>
      <c r="O72" s="2"/>
      <c r="P72" s="2"/>
      <c r="Q72" s="2"/>
      <c r="R72" s="2"/>
      <c r="S72" s="2"/>
      <c r="T72" s="2"/>
      <c r="U72" s="2"/>
      <c r="V72" s="2"/>
      <c r="W72" s="2"/>
      <c r="X72" s="2"/>
    </row>
    <row r="73" spans="1:24" ht="13.8" x14ac:dyDescent="0.3">
      <c r="A73" s="2"/>
      <c r="B73" s="2"/>
      <c r="C73" s="2"/>
      <c r="D73" s="2"/>
      <c r="E73" s="2"/>
      <c r="F73" s="2"/>
      <c r="G73" s="2"/>
      <c r="H73" s="2"/>
      <c r="I73" s="2"/>
      <c r="J73" s="2"/>
      <c r="K73" s="2"/>
      <c r="L73" s="2"/>
      <c r="M73" s="2"/>
      <c r="N73" s="2"/>
      <c r="O73" s="2"/>
      <c r="P73" s="2"/>
      <c r="Q73" s="2"/>
      <c r="R73" s="2"/>
      <c r="S73" s="2"/>
      <c r="T73" s="2"/>
      <c r="U73" s="2"/>
      <c r="V73" s="2"/>
      <c r="W73" s="2"/>
      <c r="X73" s="2"/>
    </row>
    <row r="74" spans="1:24" ht="13.8" x14ac:dyDescent="0.3">
      <c r="A74" s="2"/>
      <c r="B74" s="2"/>
      <c r="C74" s="2"/>
      <c r="D74" s="2"/>
      <c r="E74" s="2"/>
      <c r="F74" s="2"/>
      <c r="G74" s="2"/>
      <c r="H74" s="2"/>
      <c r="I74" s="2"/>
      <c r="J74" s="2"/>
      <c r="K74" s="2"/>
      <c r="L74" s="2"/>
      <c r="M74" s="2"/>
      <c r="N74" s="2"/>
      <c r="O74" s="2"/>
      <c r="P74" s="2"/>
      <c r="Q74" s="2"/>
      <c r="R74" s="2"/>
      <c r="S74" s="2"/>
      <c r="T74" s="2"/>
      <c r="U74" s="2"/>
      <c r="V74" s="2"/>
      <c r="W74" s="2"/>
      <c r="X74" s="2"/>
    </row>
    <row r="75" spans="1:24" ht="13.8" x14ac:dyDescent="0.3">
      <c r="A75" s="2"/>
      <c r="B75" s="2"/>
      <c r="C75" s="2"/>
      <c r="D75" s="2"/>
      <c r="E75" s="2"/>
      <c r="F75" s="2"/>
      <c r="G75" s="2"/>
      <c r="H75" s="2"/>
      <c r="I75" s="2"/>
      <c r="J75" s="2"/>
      <c r="K75" s="2"/>
      <c r="L75" s="2"/>
      <c r="M75" s="2"/>
      <c r="N75" s="2"/>
      <c r="O75" s="2"/>
      <c r="P75" s="2"/>
      <c r="Q75" s="2"/>
      <c r="R75" s="2"/>
      <c r="S75" s="2"/>
      <c r="T75" s="2"/>
      <c r="U75" s="2"/>
      <c r="V75" s="2"/>
      <c r="W75" s="2"/>
      <c r="X75" s="2"/>
    </row>
    <row r="76" spans="1:24" ht="13.8" x14ac:dyDescent="0.3">
      <c r="A76" s="2"/>
      <c r="B76" s="2"/>
      <c r="C76" s="2"/>
      <c r="D76" s="2"/>
      <c r="E76" s="2"/>
      <c r="F76" s="2"/>
      <c r="G76" s="2"/>
      <c r="H76" s="2"/>
      <c r="I76" s="2"/>
      <c r="J76" s="2"/>
      <c r="K76" s="2"/>
      <c r="L76" s="2"/>
      <c r="M76" s="2"/>
      <c r="N76" s="2"/>
      <c r="O76" s="2"/>
      <c r="P76" s="2"/>
      <c r="Q76" s="2"/>
      <c r="R76" s="2"/>
      <c r="S76" s="2"/>
      <c r="T76" s="2"/>
      <c r="U76" s="2"/>
      <c r="V76" s="2"/>
      <c r="W76" s="2"/>
      <c r="X76" s="2"/>
    </row>
    <row r="77" spans="1:24" ht="13.8" x14ac:dyDescent="0.3">
      <c r="A77" s="2"/>
      <c r="B77" s="2"/>
      <c r="C77" s="2"/>
      <c r="D77" s="2"/>
      <c r="E77" s="2"/>
      <c r="F77" s="2"/>
      <c r="G77" s="2"/>
      <c r="H77" s="2"/>
      <c r="I77" s="2"/>
      <c r="J77" s="2"/>
      <c r="K77" s="2"/>
      <c r="L77" s="2"/>
      <c r="M77" s="2"/>
      <c r="N77" s="2"/>
      <c r="O77" s="2"/>
      <c r="P77" s="2"/>
      <c r="Q77" s="2"/>
      <c r="R77" s="2"/>
      <c r="S77" s="2"/>
      <c r="T77" s="2"/>
      <c r="U77" s="2"/>
      <c r="V77" s="2"/>
      <c r="W77" s="2"/>
      <c r="X77" s="2"/>
    </row>
    <row r="78" spans="1:24" ht="13.8" x14ac:dyDescent="0.3">
      <c r="A78" s="2"/>
      <c r="B78" s="2"/>
      <c r="C78" s="2"/>
      <c r="D78" s="2"/>
      <c r="E78" s="2"/>
      <c r="F78" s="2"/>
      <c r="G78" s="2"/>
      <c r="H78" s="2"/>
      <c r="I78" s="2"/>
      <c r="J78" s="2"/>
      <c r="K78" s="2"/>
      <c r="L78" s="2"/>
      <c r="M78" s="2"/>
      <c r="N78" s="2"/>
      <c r="O78" s="2"/>
      <c r="P78" s="2"/>
      <c r="Q78" s="2"/>
      <c r="R78" s="2"/>
      <c r="S78" s="2"/>
      <c r="T78" s="2"/>
      <c r="U78" s="2"/>
      <c r="V78" s="2"/>
      <c r="W78" s="2"/>
      <c r="X78" s="2"/>
    </row>
    <row r="79" spans="1:24" ht="13.8" x14ac:dyDescent="0.3">
      <c r="A79" s="2"/>
      <c r="B79" s="2"/>
      <c r="C79" s="2"/>
      <c r="D79" s="2"/>
      <c r="E79" s="2"/>
      <c r="F79" s="2"/>
      <c r="G79" s="2"/>
      <c r="H79" s="2"/>
      <c r="I79" s="2"/>
      <c r="J79" s="2"/>
      <c r="K79" s="2"/>
      <c r="L79" s="2"/>
      <c r="M79" s="2"/>
      <c r="N79" s="2"/>
      <c r="O79" s="2"/>
      <c r="P79" s="2"/>
      <c r="Q79" s="2"/>
      <c r="R79" s="2"/>
      <c r="S79" s="2"/>
      <c r="T79" s="2"/>
      <c r="U79" s="2"/>
      <c r="V79" s="2"/>
      <c r="W79" s="2"/>
      <c r="X79" s="2"/>
    </row>
    <row r="80" spans="1:24" ht="13.8" x14ac:dyDescent="0.3">
      <c r="A80" s="2"/>
      <c r="B80" s="2"/>
      <c r="C80" s="2"/>
      <c r="D80" s="2"/>
      <c r="E80" s="2"/>
      <c r="F80" s="2"/>
      <c r="G80" s="2"/>
      <c r="H80" s="2"/>
      <c r="I80" s="2"/>
      <c r="J80" s="2"/>
      <c r="K80" s="2"/>
      <c r="L80" s="2"/>
      <c r="M80" s="2"/>
      <c r="N80" s="2"/>
      <c r="O80" s="2"/>
      <c r="P80" s="2"/>
      <c r="Q80" s="2"/>
      <c r="R80" s="2"/>
      <c r="S80" s="2"/>
      <c r="T80" s="2"/>
      <c r="U80" s="2"/>
      <c r="V80" s="2"/>
      <c r="W80" s="2"/>
      <c r="X80" s="2"/>
    </row>
    <row r="81" spans="1:24" ht="13.8" x14ac:dyDescent="0.3">
      <c r="A81" s="2"/>
      <c r="B81" s="2"/>
      <c r="C81" s="2"/>
      <c r="D81" s="2"/>
      <c r="E81" s="2"/>
      <c r="F81" s="2"/>
      <c r="G81" s="2"/>
      <c r="H81" s="2"/>
      <c r="I81" s="2"/>
      <c r="J81" s="2"/>
      <c r="K81" s="2"/>
      <c r="L81" s="2"/>
      <c r="M81" s="2"/>
      <c r="N81" s="2"/>
      <c r="O81" s="2"/>
      <c r="P81" s="2"/>
      <c r="Q81" s="2"/>
      <c r="R81" s="2"/>
      <c r="S81" s="2"/>
      <c r="T81" s="2"/>
      <c r="U81" s="2"/>
      <c r="V81" s="2"/>
      <c r="W81" s="2"/>
      <c r="X81" s="2"/>
    </row>
    <row r="82" spans="1:24" ht="13.8" x14ac:dyDescent="0.3">
      <c r="A82" s="2"/>
      <c r="B82" s="2"/>
      <c r="C82" s="2"/>
      <c r="D82" s="2"/>
      <c r="E82" s="2"/>
      <c r="F82" s="2"/>
      <c r="G82" s="2"/>
      <c r="H82" s="2"/>
      <c r="I82" s="2"/>
      <c r="J82" s="2"/>
      <c r="K82" s="2"/>
      <c r="L82" s="2"/>
      <c r="M82" s="2"/>
      <c r="N82" s="2"/>
      <c r="O82" s="2"/>
      <c r="P82" s="2"/>
      <c r="Q82" s="2"/>
      <c r="R82" s="2"/>
      <c r="S82" s="2"/>
      <c r="T82" s="2"/>
      <c r="U82" s="2"/>
      <c r="V82" s="2"/>
      <c r="W82" s="2"/>
      <c r="X82" s="2"/>
    </row>
    <row r="83" spans="1:24" ht="13.8" x14ac:dyDescent="0.3">
      <c r="A83" s="2"/>
      <c r="B83" s="2"/>
      <c r="C83" s="2"/>
      <c r="D83" s="2"/>
      <c r="E83" s="2"/>
      <c r="F83" s="2"/>
      <c r="G83" s="2"/>
      <c r="H83" s="2"/>
      <c r="I83" s="2"/>
      <c r="J83" s="2"/>
      <c r="K83" s="2"/>
      <c r="L83" s="2"/>
      <c r="M83" s="2"/>
      <c r="N83" s="2"/>
      <c r="O83" s="2"/>
      <c r="P83" s="2"/>
      <c r="Q83" s="2"/>
      <c r="R83" s="2"/>
      <c r="S83" s="2"/>
      <c r="T83" s="2"/>
      <c r="U83" s="2"/>
      <c r="V83" s="2"/>
      <c r="W83" s="2"/>
      <c r="X83" s="2"/>
    </row>
    <row r="84" spans="1:24" ht="13.8" x14ac:dyDescent="0.3">
      <c r="A84" s="2"/>
      <c r="B84" s="2"/>
      <c r="C84" s="2"/>
      <c r="D84" s="2"/>
      <c r="E84" s="2"/>
      <c r="F84" s="2"/>
      <c r="G84" s="2"/>
      <c r="H84" s="2"/>
      <c r="I84" s="2"/>
      <c r="J84" s="2"/>
      <c r="K84" s="2"/>
      <c r="L84" s="2"/>
      <c r="M84" s="2"/>
      <c r="N84" s="2"/>
      <c r="O84" s="2"/>
      <c r="P84" s="2"/>
      <c r="Q84" s="2"/>
      <c r="R84" s="2"/>
      <c r="S84" s="2"/>
      <c r="T84" s="2"/>
      <c r="U84" s="2"/>
      <c r="V84" s="2"/>
      <c r="W84" s="2"/>
      <c r="X84" s="2"/>
    </row>
    <row r="85" spans="1:24" ht="13.8" x14ac:dyDescent="0.3">
      <c r="A85" s="2"/>
      <c r="B85" s="2"/>
      <c r="C85" s="2"/>
      <c r="D85" s="2"/>
      <c r="E85" s="2"/>
      <c r="F85" s="2"/>
      <c r="G85" s="2"/>
      <c r="H85" s="2"/>
      <c r="I85" s="2"/>
      <c r="J85" s="2"/>
      <c r="K85" s="2"/>
      <c r="L85" s="2"/>
      <c r="M85" s="2"/>
      <c r="N85" s="2"/>
      <c r="O85" s="2"/>
      <c r="P85" s="2"/>
      <c r="Q85" s="2"/>
      <c r="R85" s="2"/>
      <c r="S85" s="2"/>
      <c r="T85" s="2"/>
      <c r="U85" s="2"/>
      <c r="V85" s="2"/>
      <c r="W85" s="2"/>
      <c r="X85" s="2"/>
    </row>
    <row r="86" spans="1:24" ht="13.8" x14ac:dyDescent="0.3">
      <c r="A86" s="2"/>
      <c r="B86" s="2"/>
      <c r="C86" s="2"/>
      <c r="D86" s="2"/>
      <c r="E86" s="2"/>
      <c r="F86" s="2"/>
      <c r="G86" s="2"/>
      <c r="H86" s="2"/>
      <c r="I86" s="2"/>
      <c r="J86" s="2"/>
      <c r="K86" s="2"/>
      <c r="L86" s="2"/>
      <c r="M86" s="2"/>
      <c r="N86" s="2"/>
      <c r="O86" s="2"/>
      <c r="P86" s="2"/>
      <c r="Q86" s="2"/>
      <c r="R86" s="2"/>
      <c r="S86" s="2"/>
      <c r="T86" s="2"/>
      <c r="U86" s="2"/>
      <c r="V86" s="2"/>
      <c r="W86" s="2"/>
      <c r="X86" s="2"/>
    </row>
    <row r="87" spans="1:24" ht="13.8" x14ac:dyDescent="0.3">
      <c r="A87" s="2"/>
      <c r="B87" s="2"/>
      <c r="C87" s="2"/>
      <c r="D87" s="2"/>
      <c r="E87" s="2"/>
      <c r="F87" s="2"/>
      <c r="G87" s="2"/>
      <c r="H87" s="2"/>
      <c r="I87" s="2"/>
      <c r="J87" s="2"/>
      <c r="K87" s="2"/>
      <c r="L87" s="2"/>
      <c r="M87" s="2"/>
      <c r="N87" s="2"/>
      <c r="O87" s="2"/>
      <c r="P87" s="2"/>
      <c r="Q87" s="2"/>
      <c r="R87" s="2"/>
      <c r="S87" s="2"/>
      <c r="T87" s="2"/>
      <c r="U87" s="2"/>
      <c r="V87" s="2"/>
      <c r="W87" s="2"/>
      <c r="X87" s="2"/>
    </row>
    <row r="88" spans="1:24" ht="13.8" x14ac:dyDescent="0.3">
      <c r="A88" s="2"/>
      <c r="B88" s="2"/>
      <c r="C88" s="2"/>
      <c r="D88" s="2"/>
      <c r="E88" s="2"/>
      <c r="F88" s="2"/>
      <c r="G88" s="2"/>
      <c r="H88" s="2"/>
      <c r="I88" s="2"/>
      <c r="J88" s="2"/>
      <c r="K88" s="2"/>
      <c r="L88" s="2"/>
      <c r="M88" s="2"/>
      <c r="N88" s="2"/>
      <c r="O88" s="2"/>
      <c r="P88" s="2"/>
      <c r="Q88" s="2"/>
      <c r="R88" s="2"/>
      <c r="S88" s="2"/>
      <c r="T88" s="2"/>
      <c r="U88" s="2"/>
      <c r="V88" s="2"/>
      <c r="W88" s="2"/>
      <c r="X88" s="2"/>
    </row>
    <row r="89" spans="1:24" ht="13.8" x14ac:dyDescent="0.3">
      <c r="A89" s="2"/>
      <c r="B89" s="2"/>
      <c r="C89" s="2"/>
      <c r="D89" s="2"/>
      <c r="E89" s="2"/>
      <c r="F89" s="2"/>
      <c r="G89" s="2"/>
      <c r="H89" s="2"/>
      <c r="I89" s="2"/>
      <c r="J89" s="2"/>
      <c r="K89" s="2"/>
      <c r="L89" s="2"/>
      <c r="M89" s="2"/>
      <c r="N89" s="2"/>
      <c r="O89" s="2"/>
      <c r="P89" s="2"/>
      <c r="Q89" s="2"/>
      <c r="R89" s="2"/>
      <c r="S89" s="2"/>
      <c r="T89" s="2"/>
      <c r="U89" s="2"/>
      <c r="V89" s="2"/>
      <c r="W89" s="2"/>
      <c r="X89" s="2"/>
    </row>
    <row r="90" spans="1:24" ht="13.8" x14ac:dyDescent="0.3">
      <c r="A90" s="2"/>
      <c r="B90" s="2"/>
      <c r="C90" s="2"/>
      <c r="D90" s="2"/>
      <c r="E90" s="2"/>
      <c r="F90" s="2"/>
      <c r="G90" s="2"/>
      <c r="H90" s="2"/>
      <c r="I90" s="2"/>
      <c r="J90" s="2"/>
      <c r="K90" s="2"/>
      <c r="L90" s="2"/>
      <c r="M90" s="2"/>
      <c r="N90" s="2"/>
      <c r="O90" s="2"/>
      <c r="P90" s="2"/>
      <c r="Q90" s="2"/>
      <c r="R90" s="2"/>
      <c r="S90" s="2"/>
      <c r="T90" s="2"/>
      <c r="U90" s="2"/>
      <c r="V90" s="2"/>
      <c r="W90" s="2"/>
      <c r="X90" s="2"/>
    </row>
    <row r="91" spans="1:24" ht="13.8" x14ac:dyDescent="0.3">
      <c r="A91" s="2"/>
      <c r="B91" s="2"/>
      <c r="C91" s="2"/>
      <c r="D91" s="2"/>
      <c r="E91" s="2"/>
      <c r="F91" s="2"/>
      <c r="G91" s="2"/>
      <c r="H91" s="2"/>
      <c r="I91" s="2"/>
      <c r="J91" s="2"/>
      <c r="K91" s="2"/>
      <c r="L91" s="2"/>
      <c r="M91" s="2"/>
      <c r="N91" s="2"/>
      <c r="O91" s="2"/>
      <c r="P91" s="2"/>
      <c r="Q91" s="2"/>
      <c r="R91" s="2"/>
      <c r="S91" s="2"/>
      <c r="T91" s="2"/>
      <c r="U91" s="2"/>
      <c r="V91" s="2"/>
      <c r="W91" s="2"/>
      <c r="X91" s="2"/>
    </row>
    <row r="92" spans="1:24" ht="13.8" x14ac:dyDescent="0.3">
      <c r="A92" s="2"/>
      <c r="B92" s="2"/>
      <c r="C92" s="2"/>
      <c r="D92" s="2"/>
      <c r="E92" s="2"/>
      <c r="F92" s="2"/>
      <c r="G92" s="2"/>
      <c r="H92" s="2"/>
      <c r="I92" s="2"/>
      <c r="J92" s="2"/>
      <c r="K92" s="2"/>
      <c r="L92" s="2"/>
      <c r="M92" s="2"/>
      <c r="N92" s="2"/>
      <c r="O92" s="2"/>
      <c r="P92" s="2"/>
      <c r="Q92" s="2"/>
      <c r="R92" s="2"/>
      <c r="S92" s="2"/>
      <c r="T92" s="2"/>
      <c r="U92" s="2"/>
      <c r="V92" s="2"/>
      <c r="W92" s="2"/>
      <c r="X92" s="2"/>
    </row>
    <row r="93" spans="1:24" ht="13.8" x14ac:dyDescent="0.3">
      <c r="A93" s="2"/>
      <c r="B93" s="2"/>
      <c r="C93" s="2"/>
      <c r="D93" s="2"/>
      <c r="E93" s="2"/>
      <c r="F93" s="2"/>
      <c r="G93" s="2"/>
      <c r="H93" s="2"/>
      <c r="I93" s="2"/>
      <c r="J93" s="2"/>
      <c r="K93" s="2"/>
      <c r="L93" s="2"/>
      <c r="M93" s="2"/>
      <c r="N93" s="2"/>
      <c r="O93" s="2"/>
      <c r="P93" s="2"/>
      <c r="Q93" s="2"/>
      <c r="R93" s="2"/>
      <c r="S93" s="2"/>
      <c r="T93" s="2"/>
      <c r="U93" s="2"/>
      <c r="V93" s="2"/>
      <c r="W93" s="2"/>
      <c r="X93" s="2"/>
    </row>
    <row r="94" spans="1:24" ht="13.8" x14ac:dyDescent="0.3">
      <c r="A94" s="2"/>
      <c r="B94" s="2"/>
      <c r="C94" s="2"/>
      <c r="D94" s="2"/>
      <c r="E94" s="2"/>
      <c r="F94" s="2"/>
      <c r="G94" s="2"/>
      <c r="H94" s="2"/>
      <c r="I94" s="2"/>
      <c r="J94" s="2"/>
      <c r="K94" s="2"/>
      <c r="L94" s="2"/>
      <c r="M94" s="2"/>
      <c r="N94" s="2"/>
      <c r="O94" s="2"/>
      <c r="P94" s="2"/>
      <c r="Q94" s="2"/>
      <c r="R94" s="2"/>
      <c r="S94" s="2"/>
      <c r="T94" s="2"/>
      <c r="U94" s="2"/>
      <c r="V94" s="2"/>
      <c r="W94" s="2"/>
      <c r="X94" s="2"/>
    </row>
    <row r="95" spans="1:24" ht="13.8" x14ac:dyDescent="0.3">
      <c r="A95" s="2"/>
      <c r="B95" s="2"/>
      <c r="C95" s="2"/>
      <c r="D95" s="2"/>
      <c r="E95" s="2"/>
      <c r="F95" s="2"/>
      <c r="G95" s="2"/>
      <c r="H95" s="2"/>
      <c r="I95" s="2"/>
      <c r="J95" s="2"/>
      <c r="K95" s="2"/>
      <c r="L95" s="2"/>
      <c r="M95" s="2"/>
      <c r="N95" s="2"/>
      <c r="O95" s="2"/>
      <c r="P95" s="2"/>
      <c r="Q95" s="2"/>
      <c r="R95" s="2"/>
      <c r="S95" s="2"/>
      <c r="T95" s="2"/>
      <c r="U95" s="2"/>
      <c r="V95" s="2"/>
      <c r="W95" s="2"/>
      <c r="X95" s="2"/>
    </row>
    <row r="96" spans="1:24" ht="13.8" x14ac:dyDescent="0.3">
      <c r="A96" s="2"/>
      <c r="B96" s="2"/>
      <c r="C96" s="2"/>
      <c r="D96" s="2"/>
      <c r="E96" s="2"/>
      <c r="F96" s="2"/>
      <c r="G96" s="2"/>
      <c r="H96" s="2"/>
      <c r="I96" s="2"/>
      <c r="J96" s="2"/>
      <c r="K96" s="2"/>
      <c r="L96" s="2"/>
      <c r="M96" s="2"/>
      <c r="N96" s="2"/>
      <c r="O96" s="2"/>
      <c r="P96" s="2"/>
      <c r="Q96" s="2"/>
      <c r="R96" s="2"/>
      <c r="S96" s="2"/>
      <c r="T96" s="2"/>
      <c r="U96" s="2"/>
      <c r="V96" s="2"/>
      <c r="W96" s="2"/>
      <c r="X96" s="2"/>
    </row>
    <row r="97" spans="1:24" ht="13.8" x14ac:dyDescent="0.3">
      <c r="A97" s="2"/>
      <c r="B97" s="2"/>
      <c r="C97" s="2"/>
      <c r="D97" s="2"/>
      <c r="E97" s="2"/>
      <c r="F97" s="2"/>
      <c r="G97" s="2"/>
      <c r="H97" s="2"/>
      <c r="I97" s="2"/>
      <c r="J97" s="2"/>
      <c r="K97" s="2"/>
      <c r="L97" s="2"/>
      <c r="M97" s="2"/>
      <c r="N97" s="2"/>
      <c r="O97" s="2"/>
      <c r="P97" s="2"/>
      <c r="Q97" s="2"/>
      <c r="R97" s="2"/>
      <c r="S97" s="2"/>
      <c r="T97" s="2"/>
      <c r="U97" s="2"/>
      <c r="V97" s="2"/>
      <c r="W97" s="2"/>
      <c r="X97" s="2"/>
    </row>
    <row r="98" spans="1:24" ht="13.8" x14ac:dyDescent="0.3">
      <c r="A98" s="2"/>
      <c r="B98" s="2"/>
      <c r="C98" s="2"/>
      <c r="D98" s="2"/>
      <c r="E98" s="2"/>
      <c r="F98" s="2"/>
      <c r="G98" s="2"/>
      <c r="H98" s="2"/>
      <c r="I98" s="2"/>
      <c r="J98" s="2"/>
      <c r="K98" s="2"/>
      <c r="L98" s="2"/>
      <c r="M98" s="2"/>
      <c r="N98" s="2"/>
      <c r="O98" s="2"/>
      <c r="P98" s="2"/>
      <c r="Q98" s="2"/>
      <c r="R98" s="2"/>
      <c r="S98" s="2"/>
      <c r="T98" s="2"/>
      <c r="U98" s="2"/>
      <c r="V98" s="2"/>
      <c r="W98" s="2"/>
      <c r="X98" s="2"/>
    </row>
    <row r="99" spans="1:24" ht="13.8" x14ac:dyDescent="0.3">
      <c r="A99" s="2"/>
      <c r="B99" s="2"/>
      <c r="C99" s="2"/>
      <c r="D99" s="2"/>
      <c r="E99" s="2"/>
      <c r="F99" s="2"/>
      <c r="G99" s="2"/>
      <c r="H99" s="2"/>
      <c r="I99" s="2"/>
      <c r="J99" s="2"/>
      <c r="K99" s="2"/>
      <c r="L99" s="2"/>
      <c r="M99" s="2"/>
      <c r="N99" s="2"/>
      <c r="O99" s="2"/>
      <c r="P99" s="2"/>
      <c r="Q99" s="2"/>
      <c r="R99" s="2"/>
      <c r="S99" s="2"/>
      <c r="T99" s="2"/>
      <c r="U99" s="2"/>
      <c r="V99" s="2"/>
      <c r="W99" s="2"/>
      <c r="X99" s="2"/>
    </row>
    <row r="100" spans="1:24" ht="13.8" x14ac:dyDescent="0.3">
      <c r="A100" s="2"/>
      <c r="B100" s="2"/>
      <c r="C100" s="2"/>
      <c r="D100" s="2"/>
      <c r="E100" s="2"/>
      <c r="F100" s="2"/>
      <c r="G100" s="2"/>
      <c r="H100" s="2"/>
      <c r="I100" s="2"/>
      <c r="J100" s="2"/>
      <c r="K100" s="2"/>
      <c r="L100" s="2"/>
      <c r="M100" s="2"/>
      <c r="N100" s="2"/>
      <c r="O100" s="2"/>
      <c r="P100" s="2"/>
      <c r="Q100" s="2"/>
      <c r="R100" s="2"/>
      <c r="S100" s="2"/>
      <c r="T100" s="2"/>
      <c r="U100" s="2"/>
      <c r="V100" s="2"/>
      <c r="W100" s="2"/>
      <c r="X100" s="2"/>
    </row>
    <row r="101" spans="1:24" ht="13.8" x14ac:dyDescent="0.3">
      <c r="A101" s="2"/>
      <c r="B101" s="2"/>
      <c r="C101" s="2"/>
      <c r="D101" s="2"/>
      <c r="E101" s="2"/>
      <c r="F101" s="2"/>
      <c r="G101" s="2"/>
      <c r="H101" s="2"/>
      <c r="I101" s="2"/>
      <c r="J101" s="2"/>
      <c r="K101" s="2"/>
      <c r="L101" s="2"/>
      <c r="M101" s="2"/>
      <c r="N101" s="2"/>
      <c r="O101" s="2"/>
      <c r="P101" s="2"/>
      <c r="Q101" s="2"/>
      <c r="R101" s="2"/>
      <c r="S101" s="2"/>
      <c r="T101" s="2"/>
      <c r="U101" s="2"/>
      <c r="V101" s="2"/>
      <c r="W101" s="2"/>
      <c r="X101" s="2"/>
    </row>
    <row r="102" spans="1:24" ht="13.8" x14ac:dyDescent="0.3">
      <c r="A102" s="2"/>
      <c r="B102" s="2"/>
      <c r="C102" s="2"/>
      <c r="D102" s="2"/>
      <c r="E102" s="2"/>
      <c r="F102" s="2"/>
      <c r="G102" s="2"/>
      <c r="H102" s="2"/>
      <c r="I102" s="2"/>
      <c r="J102" s="2"/>
      <c r="K102" s="2"/>
      <c r="L102" s="2"/>
      <c r="M102" s="2"/>
      <c r="N102" s="2"/>
      <c r="O102" s="2"/>
      <c r="P102" s="2"/>
      <c r="Q102" s="2"/>
      <c r="R102" s="2"/>
      <c r="S102" s="2"/>
      <c r="T102" s="2"/>
      <c r="U102" s="2"/>
      <c r="V102" s="2"/>
      <c r="W102" s="2"/>
      <c r="X102" s="2"/>
    </row>
    <row r="103" spans="1:24" ht="13.8" x14ac:dyDescent="0.3">
      <c r="A103" s="2"/>
      <c r="B103" s="2"/>
      <c r="C103" s="2"/>
      <c r="D103" s="2"/>
      <c r="E103" s="2"/>
      <c r="F103" s="2"/>
      <c r="G103" s="2"/>
      <c r="H103" s="2"/>
      <c r="I103" s="2"/>
      <c r="J103" s="2"/>
      <c r="K103" s="2"/>
      <c r="L103" s="2"/>
      <c r="M103" s="2"/>
      <c r="N103" s="2"/>
      <c r="O103" s="2"/>
      <c r="P103" s="2"/>
      <c r="Q103" s="2"/>
      <c r="R103" s="2"/>
      <c r="S103" s="2"/>
      <c r="T103" s="2"/>
      <c r="U103" s="2"/>
      <c r="V103" s="2"/>
      <c r="W103" s="2"/>
      <c r="X103" s="2"/>
    </row>
    <row r="104" spans="1:24" ht="13.8" x14ac:dyDescent="0.3">
      <c r="A104" s="2"/>
      <c r="B104" s="2"/>
      <c r="C104" s="2"/>
      <c r="D104" s="2"/>
      <c r="E104" s="2"/>
      <c r="F104" s="2"/>
      <c r="G104" s="2"/>
      <c r="H104" s="2"/>
      <c r="I104" s="2"/>
      <c r="J104" s="2"/>
      <c r="K104" s="2"/>
      <c r="L104" s="2"/>
      <c r="M104" s="2"/>
      <c r="N104" s="2"/>
      <c r="O104" s="2"/>
      <c r="P104" s="2"/>
      <c r="Q104" s="2"/>
      <c r="R104" s="2"/>
      <c r="S104" s="2"/>
      <c r="T104" s="2"/>
      <c r="U104" s="2"/>
      <c r="V104" s="2"/>
      <c r="W104" s="2"/>
      <c r="X104" s="2"/>
    </row>
    <row r="105" spans="1:24" ht="13.8" x14ac:dyDescent="0.3">
      <c r="A105" s="2"/>
      <c r="B105" s="2"/>
      <c r="C105" s="2"/>
      <c r="D105" s="2"/>
      <c r="E105" s="2"/>
      <c r="F105" s="2"/>
      <c r="G105" s="2"/>
      <c r="H105" s="2"/>
      <c r="I105" s="2"/>
      <c r="J105" s="2"/>
      <c r="K105" s="2"/>
      <c r="L105" s="2"/>
      <c r="M105" s="2"/>
      <c r="N105" s="2"/>
      <c r="O105" s="2"/>
      <c r="P105" s="2"/>
      <c r="Q105" s="2"/>
      <c r="R105" s="2"/>
      <c r="S105" s="2"/>
      <c r="T105" s="2"/>
      <c r="U105" s="2"/>
      <c r="V105" s="2"/>
      <c r="W105" s="2"/>
      <c r="X105" s="2"/>
    </row>
    <row r="106" spans="1:24" ht="13.8" x14ac:dyDescent="0.3">
      <c r="A106" s="2"/>
      <c r="B106" s="2"/>
      <c r="C106" s="2"/>
      <c r="D106" s="2"/>
      <c r="E106" s="2"/>
      <c r="F106" s="2"/>
      <c r="G106" s="2"/>
      <c r="H106" s="2"/>
      <c r="I106" s="2"/>
      <c r="J106" s="2"/>
      <c r="K106" s="2"/>
      <c r="L106" s="2"/>
      <c r="M106" s="2"/>
      <c r="N106" s="2"/>
      <c r="O106" s="2"/>
      <c r="P106" s="2"/>
      <c r="Q106" s="2"/>
      <c r="R106" s="2"/>
      <c r="S106" s="2"/>
      <c r="T106" s="2"/>
      <c r="U106" s="2"/>
      <c r="V106" s="2"/>
      <c r="W106" s="2"/>
      <c r="X106" s="2"/>
    </row>
    <row r="107" spans="1:24" ht="13.8" x14ac:dyDescent="0.3">
      <c r="A107" s="2"/>
      <c r="B107" s="2"/>
      <c r="C107" s="2"/>
      <c r="D107" s="2"/>
      <c r="E107" s="2"/>
      <c r="F107" s="2"/>
      <c r="G107" s="2"/>
      <c r="H107" s="2"/>
      <c r="I107" s="2"/>
      <c r="J107" s="2"/>
      <c r="K107" s="2"/>
      <c r="L107" s="2"/>
      <c r="M107" s="2"/>
      <c r="N107" s="2"/>
      <c r="O107" s="2"/>
      <c r="P107" s="2"/>
      <c r="Q107" s="2"/>
      <c r="R107" s="2"/>
      <c r="S107" s="2"/>
      <c r="T107" s="2"/>
      <c r="U107" s="2"/>
      <c r="V107" s="2"/>
      <c r="W107" s="2"/>
      <c r="X107" s="2"/>
    </row>
    <row r="108" spans="1:24" ht="13.8" x14ac:dyDescent="0.3">
      <c r="A108" s="2"/>
      <c r="B108" s="2"/>
      <c r="C108" s="2"/>
      <c r="D108" s="2"/>
      <c r="E108" s="2"/>
      <c r="F108" s="2"/>
      <c r="G108" s="2"/>
      <c r="H108" s="2"/>
      <c r="I108" s="2"/>
      <c r="J108" s="2"/>
      <c r="K108" s="2"/>
      <c r="L108" s="2"/>
      <c r="M108" s="2"/>
      <c r="N108" s="2"/>
      <c r="O108" s="2"/>
      <c r="P108" s="2"/>
      <c r="Q108" s="2"/>
      <c r="R108" s="2"/>
      <c r="S108" s="2"/>
      <c r="T108" s="2"/>
      <c r="U108" s="2"/>
      <c r="V108" s="2"/>
      <c r="W108" s="2"/>
      <c r="X108" s="2"/>
    </row>
    <row r="109" spans="1:24" ht="13.8" x14ac:dyDescent="0.3">
      <c r="A109" s="2"/>
      <c r="B109" s="2"/>
      <c r="C109" s="2"/>
      <c r="D109" s="2"/>
      <c r="E109" s="2"/>
      <c r="F109" s="2"/>
      <c r="G109" s="2"/>
      <c r="H109" s="2"/>
      <c r="I109" s="2"/>
      <c r="J109" s="2"/>
      <c r="K109" s="2"/>
      <c r="L109" s="2"/>
      <c r="M109" s="2"/>
      <c r="N109" s="2"/>
      <c r="O109" s="2"/>
      <c r="P109" s="2"/>
      <c r="Q109" s="2"/>
      <c r="R109" s="2"/>
      <c r="S109" s="2"/>
      <c r="T109" s="2"/>
      <c r="U109" s="2"/>
      <c r="V109" s="2"/>
      <c r="W109" s="2"/>
      <c r="X109" s="2"/>
    </row>
    <row r="110" spans="1:24" ht="13.8" x14ac:dyDescent="0.3">
      <c r="A110" s="2"/>
      <c r="B110" s="2"/>
      <c r="C110" s="2"/>
      <c r="D110" s="2"/>
      <c r="E110" s="2"/>
      <c r="F110" s="2"/>
      <c r="G110" s="2"/>
      <c r="H110" s="2"/>
      <c r="I110" s="2"/>
      <c r="J110" s="2"/>
      <c r="K110" s="2"/>
      <c r="L110" s="2"/>
      <c r="M110" s="2"/>
      <c r="N110" s="2"/>
      <c r="O110" s="2"/>
      <c r="P110" s="2"/>
      <c r="Q110" s="2"/>
      <c r="R110" s="2"/>
      <c r="S110" s="2"/>
      <c r="T110" s="2"/>
      <c r="U110" s="2"/>
      <c r="V110" s="2"/>
      <c r="W110" s="2"/>
      <c r="X110" s="2"/>
    </row>
    <row r="111" spans="1:24" ht="13.8" x14ac:dyDescent="0.3">
      <c r="A111" s="2"/>
      <c r="B111" s="2"/>
      <c r="C111" s="2"/>
      <c r="D111" s="2"/>
      <c r="E111" s="2"/>
      <c r="F111" s="2"/>
      <c r="G111" s="2"/>
      <c r="H111" s="2"/>
      <c r="I111" s="2"/>
      <c r="J111" s="2"/>
      <c r="K111" s="2"/>
      <c r="L111" s="2"/>
      <c r="M111" s="2"/>
      <c r="N111" s="2"/>
      <c r="O111" s="2"/>
      <c r="P111" s="2"/>
      <c r="Q111" s="2"/>
      <c r="R111" s="2"/>
      <c r="S111" s="2"/>
      <c r="T111" s="2"/>
      <c r="U111" s="2"/>
      <c r="V111" s="2"/>
      <c r="W111" s="2"/>
      <c r="X111" s="2"/>
    </row>
    <row r="112" spans="1:24" ht="13.8" x14ac:dyDescent="0.3">
      <c r="A112" s="2"/>
      <c r="B112" s="2"/>
      <c r="C112" s="2"/>
      <c r="D112" s="2"/>
      <c r="E112" s="2"/>
      <c r="F112" s="2"/>
      <c r="G112" s="2"/>
      <c r="H112" s="2"/>
      <c r="I112" s="2"/>
      <c r="J112" s="2"/>
      <c r="K112" s="2"/>
      <c r="L112" s="2"/>
      <c r="M112" s="2"/>
      <c r="N112" s="2"/>
      <c r="O112" s="2"/>
      <c r="P112" s="2"/>
      <c r="Q112" s="2"/>
      <c r="R112" s="2"/>
      <c r="S112" s="2"/>
      <c r="T112" s="2"/>
      <c r="U112" s="2"/>
      <c r="V112" s="2"/>
      <c r="W112" s="2"/>
      <c r="X112" s="2"/>
    </row>
    <row r="113" spans="1:24" ht="13.8" x14ac:dyDescent="0.3">
      <c r="A113" s="2"/>
      <c r="B113" s="2"/>
      <c r="C113" s="2"/>
      <c r="D113" s="2"/>
      <c r="E113" s="2"/>
      <c r="F113" s="2"/>
      <c r="G113" s="2"/>
      <c r="H113" s="2"/>
      <c r="I113" s="2"/>
      <c r="J113" s="2"/>
      <c r="K113" s="2"/>
      <c r="L113" s="2"/>
      <c r="M113" s="2"/>
      <c r="N113" s="2"/>
      <c r="O113" s="2"/>
      <c r="P113" s="2"/>
      <c r="Q113" s="2"/>
      <c r="R113" s="2"/>
      <c r="S113" s="2"/>
      <c r="T113" s="2"/>
      <c r="U113" s="2"/>
      <c r="V113" s="2"/>
      <c r="W113" s="2"/>
      <c r="X113" s="2"/>
    </row>
    <row r="114" spans="1:24" ht="13.8" x14ac:dyDescent="0.3">
      <c r="A114" s="2"/>
      <c r="B114" s="2"/>
      <c r="C114" s="2"/>
      <c r="D114" s="2"/>
      <c r="E114" s="2"/>
      <c r="F114" s="2"/>
      <c r="G114" s="2"/>
      <c r="H114" s="2"/>
      <c r="I114" s="2"/>
      <c r="J114" s="2"/>
      <c r="K114" s="2"/>
      <c r="L114" s="2"/>
      <c r="M114" s="2"/>
      <c r="N114" s="2"/>
      <c r="O114" s="2"/>
      <c r="P114" s="2"/>
      <c r="Q114" s="2"/>
      <c r="R114" s="2"/>
      <c r="S114" s="2"/>
      <c r="T114" s="2"/>
      <c r="U114" s="2"/>
      <c r="V114" s="2"/>
      <c r="W114" s="2"/>
      <c r="X114" s="2"/>
    </row>
    <row r="115" spans="1:24" ht="13.8" x14ac:dyDescent="0.3">
      <c r="A115" s="2"/>
      <c r="B115" s="2"/>
      <c r="C115" s="2"/>
      <c r="D115" s="2"/>
      <c r="E115" s="2"/>
      <c r="F115" s="2"/>
      <c r="G115" s="2"/>
      <c r="H115" s="2"/>
      <c r="I115" s="2"/>
      <c r="J115" s="2"/>
      <c r="K115" s="2"/>
      <c r="L115" s="2"/>
      <c r="M115" s="2"/>
      <c r="N115" s="2"/>
      <c r="O115" s="2"/>
      <c r="P115" s="2"/>
      <c r="Q115" s="2"/>
      <c r="R115" s="2"/>
      <c r="S115" s="2"/>
      <c r="T115" s="2"/>
      <c r="U115" s="2"/>
      <c r="V115" s="2"/>
      <c r="W115" s="2"/>
      <c r="X115" s="2"/>
    </row>
    <row r="116" spans="1:24" ht="13.8" x14ac:dyDescent="0.3">
      <c r="A116" s="2"/>
      <c r="B116" s="2"/>
      <c r="C116" s="2"/>
      <c r="D116" s="2"/>
      <c r="E116" s="2"/>
      <c r="F116" s="2"/>
      <c r="G116" s="2"/>
      <c r="H116" s="2"/>
      <c r="I116" s="2"/>
      <c r="J116" s="2"/>
      <c r="K116" s="2"/>
      <c r="L116" s="2"/>
      <c r="M116" s="2"/>
      <c r="N116" s="2"/>
      <c r="O116" s="2"/>
      <c r="P116" s="2"/>
      <c r="Q116" s="2"/>
      <c r="R116" s="2"/>
      <c r="S116" s="2"/>
      <c r="T116" s="2"/>
      <c r="U116" s="2"/>
      <c r="V116" s="2"/>
      <c r="W116" s="2"/>
      <c r="X116" s="2"/>
    </row>
    <row r="117" spans="1:24" ht="13.8" x14ac:dyDescent="0.3">
      <c r="A117" s="2"/>
      <c r="B117" s="2"/>
      <c r="C117" s="2"/>
      <c r="D117" s="2"/>
      <c r="E117" s="2"/>
      <c r="F117" s="2"/>
      <c r="G117" s="2"/>
      <c r="H117" s="2"/>
      <c r="I117" s="2"/>
      <c r="J117" s="2"/>
      <c r="K117" s="2"/>
      <c r="L117" s="2"/>
      <c r="M117" s="2"/>
      <c r="N117" s="2"/>
      <c r="O117" s="2"/>
      <c r="P117" s="2"/>
      <c r="Q117" s="2"/>
      <c r="R117" s="2"/>
      <c r="S117" s="2"/>
      <c r="T117" s="2"/>
      <c r="U117" s="2"/>
      <c r="V117" s="2"/>
      <c r="W117" s="2"/>
      <c r="X117" s="2"/>
    </row>
    <row r="118" spans="1:24" ht="13.8" x14ac:dyDescent="0.3">
      <c r="A118" s="2"/>
      <c r="B118" s="2"/>
      <c r="C118" s="2"/>
      <c r="D118" s="2"/>
      <c r="E118" s="2"/>
      <c r="F118" s="2"/>
      <c r="G118" s="2"/>
      <c r="H118" s="2"/>
      <c r="I118" s="2"/>
      <c r="J118" s="2"/>
      <c r="K118" s="2"/>
      <c r="L118" s="2"/>
      <c r="M118" s="2"/>
      <c r="N118" s="2"/>
      <c r="O118" s="2"/>
      <c r="P118" s="2"/>
      <c r="Q118" s="2"/>
      <c r="R118" s="2"/>
      <c r="S118" s="2"/>
      <c r="T118" s="2"/>
      <c r="U118" s="2"/>
      <c r="V118" s="2"/>
      <c r="W118" s="2"/>
      <c r="X118" s="2"/>
    </row>
    <row r="119" spans="1:24" ht="13.8" x14ac:dyDescent="0.3">
      <c r="A119" s="2"/>
      <c r="B119" s="2"/>
      <c r="C119" s="2"/>
      <c r="D119" s="2"/>
      <c r="E119" s="2"/>
      <c r="F119" s="2"/>
      <c r="G119" s="2"/>
      <c r="H119" s="2"/>
      <c r="I119" s="2"/>
      <c r="J119" s="2"/>
      <c r="K119" s="2"/>
      <c r="L119" s="2"/>
      <c r="M119" s="2"/>
      <c r="N119" s="2"/>
      <c r="O119" s="2"/>
      <c r="P119" s="2"/>
      <c r="Q119" s="2"/>
      <c r="R119" s="2"/>
      <c r="S119" s="2"/>
      <c r="T119" s="2"/>
      <c r="U119" s="2"/>
      <c r="V119" s="2"/>
      <c r="W119" s="2"/>
      <c r="X119" s="2"/>
    </row>
    <row r="120" spans="1:24" ht="13.8" x14ac:dyDescent="0.3">
      <c r="A120" s="2"/>
      <c r="B120" s="2"/>
      <c r="C120" s="2"/>
      <c r="D120" s="2"/>
      <c r="E120" s="2"/>
      <c r="F120" s="2"/>
      <c r="G120" s="2"/>
      <c r="H120" s="2"/>
      <c r="I120" s="2"/>
      <c r="J120" s="2"/>
      <c r="K120" s="2"/>
      <c r="L120" s="2"/>
      <c r="M120" s="2"/>
      <c r="N120" s="2"/>
      <c r="O120" s="2"/>
      <c r="P120" s="2"/>
      <c r="Q120" s="2"/>
      <c r="R120" s="2"/>
      <c r="S120" s="2"/>
      <c r="T120" s="2"/>
      <c r="U120" s="2"/>
      <c r="V120" s="2"/>
      <c r="W120" s="2"/>
      <c r="X120" s="2"/>
    </row>
    <row r="121" spans="1:24" ht="13.8" x14ac:dyDescent="0.3">
      <c r="A121" s="2"/>
      <c r="B121" s="2"/>
      <c r="C121" s="2"/>
      <c r="D121" s="2"/>
      <c r="E121" s="2"/>
      <c r="F121" s="2"/>
      <c r="G121" s="2"/>
      <c r="H121" s="2"/>
      <c r="I121" s="2"/>
      <c r="J121" s="2"/>
      <c r="K121" s="2"/>
      <c r="L121" s="2"/>
      <c r="M121" s="2"/>
      <c r="N121" s="2"/>
      <c r="O121" s="2"/>
      <c r="P121" s="2"/>
      <c r="Q121" s="2"/>
      <c r="R121" s="2"/>
      <c r="S121" s="2"/>
      <c r="T121" s="2"/>
      <c r="U121" s="2"/>
      <c r="V121" s="2"/>
      <c r="W121" s="2"/>
      <c r="X121" s="2"/>
    </row>
    <row r="122" spans="1:24" ht="13.8" x14ac:dyDescent="0.3">
      <c r="A122" s="2"/>
      <c r="B122" s="2"/>
      <c r="C122" s="2"/>
      <c r="D122" s="2"/>
      <c r="E122" s="2"/>
      <c r="F122" s="2"/>
      <c r="G122" s="2"/>
      <c r="H122" s="2"/>
      <c r="I122" s="2"/>
      <c r="J122" s="2"/>
      <c r="K122" s="2"/>
      <c r="L122" s="2"/>
      <c r="M122" s="2"/>
      <c r="N122" s="2"/>
      <c r="O122" s="2"/>
      <c r="P122" s="2"/>
      <c r="Q122" s="2"/>
      <c r="R122" s="2"/>
      <c r="S122" s="2"/>
      <c r="T122" s="2"/>
      <c r="U122" s="2"/>
      <c r="V122" s="2"/>
      <c r="W122" s="2"/>
      <c r="X122" s="2"/>
    </row>
    <row r="123" spans="1:24" ht="13.8" x14ac:dyDescent="0.3">
      <c r="A123" s="2"/>
      <c r="B123" s="2"/>
      <c r="C123" s="2"/>
      <c r="D123" s="2"/>
      <c r="E123" s="2"/>
      <c r="F123" s="2"/>
      <c r="G123" s="2"/>
      <c r="H123" s="2"/>
      <c r="I123" s="2"/>
      <c r="J123" s="2"/>
      <c r="K123" s="2"/>
      <c r="L123" s="2"/>
      <c r="M123" s="2"/>
      <c r="N123" s="2"/>
      <c r="O123" s="2"/>
      <c r="P123" s="2"/>
      <c r="Q123" s="2"/>
      <c r="R123" s="2"/>
      <c r="S123" s="2"/>
      <c r="T123" s="2"/>
      <c r="U123" s="2"/>
      <c r="V123" s="2"/>
      <c r="W123" s="2"/>
      <c r="X123" s="2"/>
    </row>
    <row r="124" spans="1:24" ht="13.8" x14ac:dyDescent="0.3">
      <c r="A124" s="2"/>
      <c r="B124" s="2"/>
      <c r="C124" s="2"/>
      <c r="D124" s="2"/>
      <c r="E124" s="2"/>
      <c r="F124" s="2"/>
      <c r="G124" s="2"/>
      <c r="H124" s="2"/>
      <c r="I124" s="2"/>
      <c r="J124" s="2"/>
      <c r="K124" s="2"/>
      <c r="L124" s="2"/>
      <c r="M124" s="2"/>
      <c r="N124" s="2"/>
      <c r="O124" s="2"/>
      <c r="P124" s="2"/>
      <c r="Q124" s="2"/>
      <c r="R124" s="2"/>
      <c r="S124" s="2"/>
      <c r="T124" s="2"/>
      <c r="U124" s="2"/>
      <c r="V124" s="2"/>
      <c r="W124" s="2"/>
      <c r="X124" s="2"/>
    </row>
    <row r="125" spans="1:24" ht="13.8" x14ac:dyDescent="0.3">
      <c r="A125" s="2"/>
      <c r="B125" s="2"/>
      <c r="C125" s="2"/>
      <c r="D125" s="2"/>
      <c r="E125" s="2"/>
      <c r="F125" s="2"/>
      <c r="G125" s="2"/>
      <c r="H125" s="2"/>
      <c r="I125" s="2"/>
      <c r="J125" s="2"/>
      <c r="K125" s="2"/>
      <c r="L125" s="2"/>
      <c r="M125" s="2"/>
      <c r="N125" s="2"/>
      <c r="O125" s="2"/>
      <c r="P125" s="2"/>
      <c r="Q125" s="2"/>
      <c r="R125" s="2"/>
      <c r="S125" s="2"/>
      <c r="T125" s="2"/>
      <c r="U125" s="2"/>
      <c r="V125" s="2"/>
      <c r="W125" s="2"/>
      <c r="X125" s="2"/>
    </row>
    <row r="126" spans="1:24" ht="13.8" x14ac:dyDescent="0.3">
      <c r="A126" s="2"/>
      <c r="B126" s="2"/>
      <c r="C126" s="2"/>
      <c r="D126" s="2"/>
      <c r="E126" s="2"/>
      <c r="F126" s="2"/>
      <c r="G126" s="2"/>
      <c r="H126" s="2"/>
      <c r="I126" s="2"/>
      <c r="J126" s="2"/>
      <c r="K126" s="2"/>
      <c r="L126" s="2"/>
      <c r="M126" s="2"/>
      <c r="N126" s="2"/>
      <c r="O126" s="2"/>
      <c r="P126" s="2"/>
      <c r="Q126" s="2"/>
      <c r="R126" s="2"/>
      <c r="S126" s="2"/>
      <c r="T126" s="2"/>
      <c r="U126" s="2"/>
      <c r="V126" s="2"/>
      <c r="W126" s="2"/>
      <c r="X126" s="2"/>
    </row>
    <row r="127" spans="1:24" ht="13.8" x14ac:dyDescent="0.3">
      <c r="A127" s="2"/>
      <c r="B127" s="2"/>
      <c r="C127" s="2"/>
      <c r="D127" s="2"/>
      <c r="E127" s="2"/>
      <c r="F127" s="2"/>
      <c r="G127" s="2"/>
      <c r="H127" s="2"/>
      <c r="I127" s="2"/>
      <c r="J127" s="2"/>
      <c r="K127" s="2"/>
      <c r="L127" s="2"/>
      <c r="M127" s="2"/>
      <c r="N127" s="2"/>
      <c r="O127" s="2"/>
      <c r="P127" s="2"/>
      <c r="Q127" s="2"/>
      <c r="R127" s="2"/>
      <c r="S127" s="2"/>
      <c r="T127" s="2"/>
      <c r="U127" s="2"/>
      <c r="V127" s="2"/>
      <c r="W127" s="2"/>
      <c r="X127" s="2"/>
    </row>
    <row r="128" spans="1:24" ht="13.8" x14ac:dyDescent="0.3">
      <c r="A128" s="2"/>
      <c r="B128" s="2"/>
      <c r="C128" s="2"/>
      <c r="D128" s="2"/>
      <c r="E128" s="2"/>
      <c r="F128" s="2"/>
      <c r="G128" s="2"/>
      <c r="H128" s="2"/>
      <c r="I128" s="2"/>
      <c r="J128" s="2"/>
      <c r="K128" s="2"/>
      <c r="L128" s="2"/>
      <c r="M128" s="2"/>
      <c r="N128" s="2"/>
      <c r="O128" s="2"/>
      <c r="P128" s="2"/>
      <c r="Q128" s="2"/>
      <c r="R128" s="2"/>
      <c r="S128" s="2"/>
      <c r="T128" s="2"/>
      <c r="U128" s="2"/>
      <c r="V128" s="2"/>
      <c r="W128" s="2"/>
      <c r="X128" s="2"/>
    </row>
    <row r="129" spans="1:24" ht="13.8" x14ac:dyDescent="0.3">
      <c r="A129" s="2"/>
      <c r="B129" s="2"/>
      <c r="C129" s="2"/>
      <c r="D129" s="2"/>
      <c r="E129" s="2"/>
      <c r="F129" s="2"/>
      <c r="G129" s="2"/>
      <c r="H129" s="2"/>
      <c r="I129" s="2"/>
      <c r="J129" s="2"/>
      <c r="K129" s="2"/>
      <c r="L129" s="2"/>
      <c r="M129" s="2"/>
      <c r="N129" s="2"/>
      <c r="O129" s="2"/>
      <c r="P129" s="2"/>
      <c r="Q129" s="2"/>
      <c r="R129" s="2"/>
      <c r="S129" s="2"/>
      <c r="T129" s="2"/>
      <c r="U129" s="2"/>
      <c r="V129" s="2"/>
      <c r="W129" s="2"/>
      <c r="X129" s="2"/>
    </row>
    <row r="130" spans="1:24" ht="13.8" x14ac:dyDescent="0.3">
      <c r="A130" s="2"/>
      <c r="B130" s="2"/>
      <c r="C130" s="2"/>
      <c r="D130" s="2"/>
      <c r="E130" s="2"/>
      <c r="F130" s="2"/>
      <c r="G130" s="2"/>
      <c r="H130" s="2"/>
      <c r="I130" s="2"/>
      <c r="J130" s="2"/>
      <c r="K130" s="2"/>
      <c r="L130" s="2"/>
      <c r="M130" s="2"/>
      <c r="N130" s="2"/>
      <c r="O130" s="2"/>
      <c r="P130" s="2"/>
      <c r="Q130" s="2"/>
      <c r="R130" s="2"/>
      <c r="S130" s="2"/>
      <c r="T130" s="2"/>
      <c r="U130" s="2"/>
      <c r="V130" s="2"/>
      <c r="W130" s="2"/>
      <c r="X130" s="2"/>
    </row>
    <row r="131" spans="1:24" ht="13.8" x14ac:dyDescent="0.3">
      <c r="A131" s="2"/>
      <c r="B131" s="2"/>
      <c r="C131" s="2"/>
      <c r="D131" s="2"/>
      <c r="E131" s="2"/>
      <c r="F131" s="2"/>
      <c r="G131" s="2"/>
      <c r="H131" s="2"/>
      <c r="I131" s="2"/>
      <c r="J131" s="2"/>
      <c r="K131" s="2"/>
      <c r="L131" s="2"/>
      <c r="M131" s="2"/>
      <c r="N131" s="2"/>
      <c r="O131" s="2"/>
      <c r="P131" s="2"/>
      <c r="Q131" s="2"/>
      <c r="R131" s="2"/>
      <c r="S131" s="2"/>
      <c r="T131" s="2"/>
      <c r="U131" s="2"/>
      <c r="V131" s="2"/>
      <c r="W131" s="2"/>
      <c r="X131" s="2"/>
    </row>
    <row r="132" spans="1:24" ht="13.8" x14ac:dyDescent="0.3">
      <c r="A132" s="2"/>
      <c r="B132" s="2"/>
      <c r="C132" s="2"/>
      <c r="D132" s="2"/>
      <c r="E132" s="2"/>
      <c r="F132" s="2"/>
      <c r="G132" s="2"/>
      <c r="H132" s="2"/>
      <c r="I132" s="2"/>
      <c r="J132" s="2"/>
      <c r="K132" s="2"/>
      <c r="L132" s="2"/>
      <c r="M132" s="2"/>
      <c r="N132" s="2"/>
      <c r="O132" s="2"/>
      <c r="P132" s="2"/>
      <c r="Q132" s="2"/>
      <c r="R132" s="2"/>
      <c r="S132" s="2"/>
      <c r="T132" s="2"/>
      <c r="U132" s="2"/>
      <c r="V132" s="2"/>
      <c r="W132" s="2"/>
      <c r="X132" s="2"/>
    </row>
    <row r="133" spans="1:24" ht="13.8" x14ac:dyDescent="0.3">
      <c r="A133" s="2"/>
      <c r="B133" s="2"/>
      <c r="C133" s="2"/>
      <c r="D133" s="2"/>
      <c r="E133" s="2"/>
      <c r="F133" s="2"/>
      <c r="G133" s="2"/>
      <c r="H133" s="2"/>
      <c r="I133" s="2"/>
      <c r="J133" s="2"/>
      <c r="K133" s="2"/>
      <c r="L133" s="2"/>
      <c r="M133" s="2"/>
      <c r="N133" s="2"/>
      <c r="O133" s="2"/>
      <c r="P133" s="2"/>
      <c r="Q133" s="2"/>
      <c r="R133" s="2"/>
      <c r="S133" s="2"/>
      <c r="T133" s="2"/>
      <c r="U133" s="2"/>
      <c r="V133" s="2"/>
      <c r="W133" s="2"/>
      <c r="X133" s="2"/>
    </row>
    <row r="134" spans="1:24" ht="13.8" x14ac:dyDescent="0.3">
      <c r="A134" s="2"/>
      <c r="B134" s="2"/>
      <c r="C134" s="2"/>
      <c r="D134" s="2"/>
      <c r="E134" s="2"/>
      <c r="F134" s="2"/>
      <c r="G134" s="2"/>
      <c r="H134" s="2"/>
      <c r="I134" s="2"/>
      <c r="J134" s="2"/>
      <c r="K134" s="2"/>
      <c r="L134" s="2"/>
      <c r="M134" s="2"/>
      <c r="N134" s="2"/>
      <c r="O134" s="2"/>
      <c r="P134" s="2"/>
      <c r="Q134" s="2"/>
      <c r="R134" s="2"/>
      <c r="S134" s="2"/>
      <c r="T134" s="2"/>
      <c r="U134" s="2"/>
      <c r="V134" s="2"/>
      <c r="W134" s="2"/>
      <c r="X134" s="2"/>
    </row>
    <row r="135" spans="1:24" ht="13.8" x14ac:dyDescent="0.3">
      <c r="A135" s="2"/>
      <c r="B135" s="2"/>
      <c r="C135" s="2"/>
      <c r="D135" s="2"/>
      <c r="E135" s="2"/>
      <c r="F135" s="2"/>
      <c r="G135" s="2"/>
      <c r="H135" s="2"/>
      <c r="I135" s="2"/>
      <c r="J135" s="2"/>
      <c r="K135" s="2"/>
      <c r="L135" s="2"/>
      <c r="M135" s="2"/>
      <c r="N135" s="2"/>
      <c r="O135" s="2"/>
      <c r="P135" s="2"/>
      <c r="Q135" s="2"/>
      <c r="R135" s="2"/>
      <c r="S135" s="2"/>
      <c r="T135" s="2"/>
      <c r="U135" s="2"/>
      <c r="V135" s="2"/>
      <c r="W135" s="2"/>
      <c r="X135" s="2"/>
    </row>
    <row r="136" spans="1:24" ht="13.8" x14ac:dyDescent="0.3">
      <c r="A136" s="2"/>
      <c r="B136" s="2"/>
      <c r="C136" s="2"/>
      <c r="D136" s="2"/>
      <c r="E136" s="2"/>
      <c r="F136" s="2"/>
      <c r="G136" s="2"/>
      <c r="H136" s="2"/>
      <c r="I136" s="2"/>
      <c r="J136" s="2"/>
      <c r="K136" s="2"/>
      <c r="L136" s="2"/>
      <c r="M136" s="2"/>
      <c r="N136" s="2"/>
      <c r="O136" s="2"/>
      <c r="P136" s="2"/>
      <c r="Q136" s="2"/>
      <c r="R136" s="2"/>
      <c r="S136" s="2"/>
      <c r="T136" s="2"/>
      <c r="U136" s="2"/>
      <c r="V136" s="2"/>
      <c r="W136" s="2"/>
      <c r="X136" s="2"/>
    </row>
    <row r="137" spans="1:24" ht="13.8" x14ac:dyDescent="0.3">
      <c r="A137" s="2"/>
      <c r="B137" s="2"/>
      <c r="C137" s="2"/>
      <c r="D137" s="2"/>
      <c r="E137" s="2"/>
      <c r="F137" s="2"/>
      <c r="G137" s="2"/>
      <c r="H137" s="2"/>
      <c r="I137" s="2"/>
      <c r="J137" s="2"/>
      <c r="K137" s="2"/>
      <c r="L137" s="2"/>
      <c r="M137" s="2"/>
      <c r="N137" s="2"/>
      <c r="O137" s="2"/>
      <c r="P137" s="2"/>
      <c r="Q137" s="2"/>
      <c r="R137" s="2"/>
      <c r="S137" s="2"/>
      <c r="T137" s="2"/>
      <c r="U137" s="2"/>
      <c r="V137" s="2"/>
      <c r="W137" s="2"/>
      <c r="X137" s="2"/>
    </row>
    <row r="138" spans="1:24" ht="13.8" x14ac:dyDescent="0.3">
      <c r="A138" s="2"/>
      <c r="B138" s="2"/>
      <c r="C138" s="2"/>
      <c r="D138" s="2"/>
      <c r="E138" s="2"/>
      <c r="F138" s="2"/>
      <c r="G138" s="2"/>
      <c r="H138" s="2"/>
      <c r="I138" s="2"/>
      <c r="J138" s="2"/>
      <c r="K138" s="2"/>
      <c r="L138" s="2"/>
      <c r="M138" s="2"/>
      <c r="N138" s="2"/>
      <c r="O138" s="2"/>
      <c r="P138" s="2"/>
      <c r="Q138" s="2"/>
      <c r="R138" s="2"/>
      <c r="S138" s="2"/>
      <c r="T138" s="2"/>
      <c r="U138" s="2"/>
      <c r="V138" s="2"/>
      <c r="W138" s="2"/>
      <c r="X138" s="2"/>
    </row>
    <row r="139" spans="1:24" ht="13.8" x14ac:dyDescent="0.3">
      <c r="A139" s="2"/>
      <c r="B139" s="2"/>
      <c r="C139" s="2"/>
      <c r="D139" s="2"/>
      <c r="E139" s="2"/>
      <c r="F139" s="2"/>
      <c r="G139" s="2"/>
      <c r="H139" s="2"/>
      <c r="I139" s="2"/>
      <c r="J139" s="2"/>
      <c r="K139" s="2"/>
      <c r="L139" s="2"/>
      <c r="M139" s="2"/>
      <c r="N139" s="2"/>
      <c r="O139" s="2"/>
      <c r="P139" s="2"/>
      <c r="Q139" s="2"/>
      <c r="R139" s="2"/>
      <c r="S139" s="2"/>
      <c r="T139" s="2"/>
      <c r="U139" s="2"/>
      <c r="V139" s="2"/>
      <c r="W139" s="2"/>
      <c r="X139" s="2"/>
    </row>
    <row r="140" spans="1:24" ht="13.8" x14ac:dyDescent="0.3">
      <c r="A140" s="2"/>
      <c r="B140" s="2"/>
      <c r="C140" s="2"/>
      <c r="D140" s="2"/>
      <c r="E140" s="2"/>
      <c r="F140" s="2"/>
      <c r="G140" s="2"/>
      <c r="H140" s="2"/>
      <c r="I140" s="2"/>
      <c r="J140" s="2"/>
      <c r="K140" s="2"/>
      <c r="L140" s="2"/>
      <c r="M140" s="2"/>
      <c r="N140" s="2"/>
      <c r="O140" s="2"/>
      <c r="P140" s="2"/>
      <c r="Q140" s="2"/>
      <c r="R140" s="2"/>
      <c r="S140" s="2"/>
      <c r="T140" s="2"/>
      <c r="U140" s="2"/>
      <c r="V140" s="2"/>
      <c r="W140" s="2"/>
      <c r="X140" s="2"/>
    </row>
    <row r="141" spans="1:24" ht="13.8" x14ac:dyDescent="0.3">
      <c r="A141" s="2"/>
      <c r="B141" s="2"/>
      <c r="C141" s="2"/>
      <c r="D141" s="2"/>
      <c r="E141" s="2"/>
      <c r="F141" s="2"/>
      <c r="G141" s="2"/>
      <c r="H141" s="2"/>
      <c r="I141" s="2"/>
      <c r="J141" s="2"/>
      <c r="K141" s="2"/>
      <c r="L141" s="2"/>
      <c r="M141" s="2"/>
      <c r="N141" s="2"/>
      <c r="O141" s="2"/>
      <c r="P141" s="2"/>
      <c r="Q141" s="2"/>
      <c r="R141" s="2"/>
      <c r="S141" s="2"/>
      <c r="T141" s="2"/>
      <c r="U141" s="2"/>
      <c r="V141" s="2"/>
      <c r="W141" s="2"/>
      <c r="X141" s="2"/>
    </row>
    <row r="142" spans="1:24" ht="13.8" x14ac:dyDescent="0.3">
      <c r="A142" s="2"/>
      <c r="B142" s="2"/>
      <c r="C142" s="2"/>
      <c r="D142" s="2"/>
      <c r="E142" s="2"/>
      <c r="F142" s="2"/>
      <c r="G142" s="2"/>
      <c r="H142" s="2"/>
      <c r="I142" s="2"/>
      <c r="J142" s="2"/>
      <c r="K142" s="2"/>
      <c r="L142" s="2"/>
      <c r="M142" s="2"/>
      <c r="N142" s="2"/>
      <c r="O142" s="2"/>
      <c r="P142" s="2"/>
      <c r="Q142" s="2"/>
      <c r="R142" s="2"/>
      <c r="S142" s="2"/>
      <c r="T142" s="2"/>
      <c r="U142" s="2"/>
      <c r="V142" s="2"/>
      <c r="W142" s="2"/>
      <c r="X142" s="2"/>
    </row>
    <row r="143" spans="1:24" ht="13.8" x14ac:dyDescent="0.3">
      <c r="A143" s="2"/>
      <c r="B143" s="2"/>
      <c r="C143" s="2"/>
      <c r="D143" s="2"/>
      <c r="E143" s="2"/>
      <c r="F143" s="2"/>
      <c r="G143" s="2"/>
      <c r="H143" s="2"/>
      <c r="I143" s="2"/>
      <c r="J143" s="2"/>
      <c r="K143" s="2"/>
      <c r="L143" s="2"/>
      <c r="M143" s="2"/>
      <c r="N143" s="2"/>
      <c r="O143" s="2"/>
      <c r="P143" s="2"/>
      <c r="Q143" s="2"/>
      <c r="R143" s="2"/>
      <c r="S143" s="2"/>
      <c r="T143" s="2"/>
      <c r="U143" s="2"/>
      <c r="V143" s="2"/>
      <c r="W143" s="2"/>
      <c r="X143" s="2"/>
    </row>
    <row r="144" spans="1:24" ht="13.8" x14ac:dyDescent="0.3">
      <c r="A144" s="2"/>
      <c r="B144" s="2"/>
      <c r="C144" s="2"/>
      <c r="D144" s="2"/>
      <c r="E144" s="2"/>
      <c r="F144" s="2"/>
      <c r="G144" s="2"/>
      <c r="H144" s="2"/>
      <c r="I144" s="2"/>
      <c r="J144" s="2"/>
      <c r="K144" s="2"/>
      <c r="L144" s="2"/>
      <c r="M144" s="2"/>
      <c r="N144" s="2"/>
      <c r="O144" s="2"/>
      <c r="P144" s="2"/>
      <c r="Q144" s="2"/>
      <c r="R144" s="2"/>
      <c r="S144" s="2"/>
      <c r="T144" s="2"/>
      <c r="U144" s="2"/>
      <c r="V144" s="2"/>
      <c r="W144" s="2"/>
      <c r="X144" s="2"/>
    </row>
    <row r="145" spans="1:24" ht="13.8" x14ac:dyDescent="0.3">
      <c r="A145" s="2"/>
      <c r="B145" s="2"/>
      <c r="C145" s="2"/>
      <c r="D145" s="2"/>
      <c r="E145" s="2"/>
      <c r="F145" s="2"/>
      <c r="G145" s="2"/>
      <c r="H145" s="2"/>
      <c r="I145" s="2"/>
      <c r="J145" s="2"/>
      <c r="K145" s="2"/>
      <c r="L145" s="2"/>
      <c r="M145" s="2"/>
      <c r="N145" s="2"/>
      <c r="O145" s="2"/>
      <c r="P145" s="2"/>
      <c r="Q145" s="2"/>
      <c r="R145" s="2"/>
      <c r="S145" s="2"/>
      <c r="T145" s="2"/>
      <c r="U145" s="2"/>
      <c r="V145" s="2"/>
      <c r="W145" s="2"/>
      <c r="X145" s="2"/>
    </row>
    <row r="146" spans="1:24" ht="13.8" x14ac:dyDescent="0.3">
      <c r="A146" s="2"/>
      <c r="B146" s="2"/>
      <c r="C146" s="2"/>
      <c r="D146" s="2"/>
      <c r="E146" s="2"/>
      <c r="F146" s="2"/>
      <c r="G146" s="2"/>
      <c r="H146" s="2"/>
      <c r="I146" s="2"/>
      <c r="J146" s="2"/>
      <c r="K146" s="2"/>
      <c r="L146" s="2"/>
      <c r="M146" s="2"/>
      <c r="N146" s="2"/>
      <c r="O146" s="2"/>
      <c r="P146" s="2"/>
      <c r="Q146" s="2"/>
      <c r="R146" s="2"/>
      <c r="S146" s="2"/>
      <c r="T146" s="2"/>
      <c r="U146" s="2"/>
      <c r="V146" s="2"/>
      <c r="W146" s="2"/>
      <c r="X146" s="2"/>
    </row>
    <row r="147" spans="1:24" ht="13.8" x14ac:dyDescent="0.3">
      <c r="A147" s="2"/>
      <c r="B147" s="2"/>
      <c r="C147" s="2"/>
      <c r="D147" s="2"/>
      <c r="E147" s="2"/>
      <c r="F147" s="2"/>
      <c r="G147" s="2"/>
      <c r="H147" s="2"/>
      <c r="I147" s="2"/>
      <c r="J147" s="2"/>
      <c r="K147" s="2"/>
      <c r="L147" s="2"/>
      <c r="M147" s="2"/>
      <c r="N147" s="2"/>
      <c r="O147" s="2"/>
      <c r="P147" s="2"/>
      <c r="Q147" s="2"/>
      <c r="R147" s="2"/>
      <c r="S147" s="2"/>
      <c r="T147" s="2"/>
      <c r="U147" s="2"/>
      <c r="V147" s="2"/>
      <c r="W147" s="2"/>
      <c r="X147" s="2"/>
    </row>
    <row r="148" spans="1:24" ht="13.8" x14ac:dyDescent="0.3">
      <c r="A148" s="2"/>
      <c r="B148" s="2"/>
      <c r="C148" s="2"/>
      <c r="D148" s="2"/>
      <c r="E148" s="2"/>
      <c r="F148" s="2"/>
      <c r="G148" s="2"/>
      <c r="H148" s="2"/>
      <c r="I148" s="2"/>
      <c r="J148" s="2"/>
      <c r="K148" s="2"/>
      <c r="L148" s="2"/>
      <c r="M148" s="2"/>
      <c r="N148" s="2"/>
      <c r="O148" s="2"/>
      <c r="P148" s="2"/>
      <c r="Q148" s="2"/>
      <c r="R148" s="2"/>
      <c r="S148" s="2"/>
      <c r="T148" s="2"/>
      <c r="U148" s="2"/>
      <c r="V148" s="2"/>
      <c r="W148" s="2"/>
      <c r="X148" s="2"/>
    </row>
    <row r="149" spans="1:24" ht="13.8" x14ac:dyDescent="0.3">
      <c r="A149" s="2"/>
      <c r="B149" s="2"/>
      <c r="C149" s="2"/>
      <c r="D149" s="2"/>
      <c r="E149" s="2"/>
      <c r="F149" s="2"/>
      <c r="G149" s="2"/>
      <c r="H149" s="2"/>
      <c r="I149" s="2"/>
      <c r="J149" s="2"/>
      <c r="K149" s="2"/>
      <c r="L149" s="2"/>
      <c r="M149" s="2"/>
      <c r="N149" s="2"/>
      <c r="O149" s="2"/>
      <c r="P149" s="2"/>
      <c r="Q149" s="2"/>
      <c r="R149" s="2"/>
      <c r="S149" s="2"/>
      <c r="T149" s="2"/>
      <c r="U149" s="2"/>
      <c r="V149" s="2"/>
      <c r="W149" s="2"/>
      <c r="X149" s="2"/>
    </row>
    <row r="150" spans="1:24" ht="13.8" x14ac:dyDescent="0.3">
      <c r="A150" s="2"/>
      <c r="B150" s="2"/>
      <c r="C150" s="2"/>
      <c r="D150" s="2"/>
      <c r="E150" s="2"/>
      <c r="F150" s="2"/>
      <c r="G150" s="2"/>
      <c r="H150" s="2"/>
      <c r="I150" s="2"/>
      <c r="J150" s="2"/>
      <c r="K150" s="2"/>
      <c r="L150" s="2"/>
      <c r="M150" s="2"/>
      <c r="N150" s="2"/>
      <c r="O150" s="2"/>
      <c r="P150" s="2"/>
      <c r="Q150" s="2"/>
      <c r="R150" s="2"/>
      <c r="S150" s="2"/>
      <c r="T150" s="2"/>
      <c r="U150" s="2"/>
      <c r="V150" s="2"/>
      <c r="W150" s="2"/>
      <c r="X150" s="2"/>
    </row>
    <row r="151" spans="1:24" ht="13.8" x14ac:dyDescent="0.3">
      <c r="A151" s="2"/>
      <c r="B151" s="2"/>
      <c r="C151" s="2"/>
      <c r="D151" s="2"/>
      <c r="E151" s="2"/>
      <c r="F151" s="2"/>
      <c r="G151" s="2"/>
      <c r="H151" s="2"/>
      <c r="I151" s="2"/>
      <c r="J151" s="2"/>
      <c r="K151" s="2"/>
      <c r="L151" s="2"/>
      <c r="M151" s="2"/>
      <c r="N151" s="2"/>
      <c r="O151" s="2"/>
      <c r="P151" s="2"/>
      <c r="Q151" s="2"/>
      <c r="R151" s="2"/>
      <c r="S151" s="2"/>
      <c r="T151" s="2"/>
      <c r="U151" s="2"/>
      <c r="V151" s="2"/>
      <c r="W151" s="2"/>
      <c r="X151" s="2"/>
    </row>
    <row r="152" spans="1:24" ht="13.8" x14ac:dyDescent="0.3">
      <c r="A152" s="2"/>
      <c r="B152" s="2"/>
      <c r="C152" s="2"/>
      <c r="D152" s="2"/>
      <c r="E152" s="2"/>
      <c r="F152" s="2"/>
      <c r="G152" s="2"/>
      <c r="H152" s="2"/>
      <c r="I152" s="2"/>
      <c r="J152" s="2"/>
      <c r="K152" s="2"/>
      <c r="L152" s="2"/>
      <c r="M152" s="2"/>
      <c r="N152" s="2"/>
      <c r="O152" s="2"/>
      <c r="P152" s="2"/>
      <c r="Q152" s="2"/>
      <c r="R152" s="2"/>
      <c r="S152" s="2"/>
      <c r="T152" s="2"/>
      <c r="U152" s="2"/>
      <c r="V152" s="2"/>
      <c r="W152" s="2"/>
      <c r="X152" s="2"/>
    </row>
    <row r="153" spans="1:24" ht="13.8" x14ac:dyDescent="0.3">
      <c r="A153" s="2"/>
      <c r="B153" s="2"/>
      <c r="C153" s="2"/>
      <c r="D153" s="2"/>
      <c r="E153" s="2"/>
      <c r="F153" s="2"/>
      <c r="G153" s="2"/>
      <c r="H153" s="2"/>
      <c r="I153" s="2"/>
      <c r="J153" s="2"/>
      <c r="K153" s="2"/>
      <c r="L153" s="2"/>
      <c r="M153" s="2"/>
      <c r="N153" s="2"/>
      <c r="O153" s="2"/>
      <c r="P153" s="2"/>
      <c r="Q153" s="2"/>
      <c r="R153" s="2"/>
      <c r="S153" s="2"/>
      <c r="T153" s="2"/>
      <c r="U153" s="2"/>
      <c r="V153" s="2"/>
      <c r="W153" s="2"/>
      <c r="X153" s="2"/>
    </row>
    <row r="154" spans="1:24" ht="13.8" x14ac:dyDescent="0.3">
      <c r="A154" s="2"/>
      <c r="B154" s="2"/>
      <c r="C154" s="2"/>
      <c r="D154" s="2"/>
      <c r="E154" s="2"/>
      <c r="F154" s="2"/>
      <c r="G154" s="2"/>
      <c r="H154" s="2"/>
      <c r="I154" s="2"/>
      <c r="J154" s="2"/>
      <c r="K154" s="2"/>
      <c r="L154" s="2"/>
      <c r="M154" s="2"/>
      <c r="N154" s="2"/>
      <c r="O154" s="2"/>
      <c r="P154" s="2"/>
      <c r="Q154" s="2"/>
      <c r="R154" s="2"/>
      <c r="S154" s="2"/>
      <c r="T154" s="2"/>
      <c r="U154" s="2"/>
      <c r="V154" s="2"/>
      <c r="W154" s="2"/>
      <c r="X154" s="2"/>
    </row>
    <row r="155" spans="1:24" ht="13.8" x14ac:dyDescent="0.3">
      <c r="A155" s="2"/>
      <c r="B155" s="2"/>
      <c r="C155" s="2"/>
      <c r="D155" s="2"/>
      <c r="E155" s="2"/>
      <c r="F155" s="2"/>
      <c r="G155" s="2"/>
      <c r="H155" s="2"/>
      <c r="I155" s="2"/>
      <c r="J155" s="2"/>
      <c r="K155" s="2"/>
      <c r="L155" s="2"/>
      <c r="M155" s="2"/>
      <c r="N155" s="2"/>
      <c r="O155" s="2"/>
      <c r="P155" s="2"/>
      <c r="Q155" s="2"/>
      <c r="R155" s="2"/>
      <c r="S155" s="2"/>
      <c r="T155" s="2"/>
      <c r="U155" s="2"/>
      <c r="V155" s="2"/>
      <c r="W155" s="2"/>
      <c r="X155" s="2"/>
    </row>
    <row r="156" spans="1:24" ht="13.8" x14ac:dyDescent="0.3">
      <c r="A156" s="2"/>
      <c r="B156" s="2"/>
      <c r="C156" s="2"/>
      <c r="D156" s="2"/>
      <c r="E156" s="2"/>
      <c r="F156" s="2"/>
      <c r="G156" s="2"/>
      <c r="H156" s="2"/>
      <c r="I156" s="2"/>
      <c r="J156" s="2"/>
      <c r="K156" s="2"/>
      <c r="L156" s="2"/>
      <c r="M156" s="2"/>
      <c r="N156" s="2"/>
      <c r="O156" s="2"/>
      <c r="P156" s="2"/>
      <c r="Q156" s="2"/>
      <c r="R156" s="2"/>
      <c r="S156" s="2"/>
      <c r="T156" s="2"/>
      <c r="U156" s="2"/>
      <c r="V156" s="2"/>
      <c r="W156" s="2"/>
      <c r="X156" s="2"/>
    </row>
    <row r="157" spans="1:24" ht="13.8" x14ac:dyDescent="0.3">
      <c r="A157" s="2"/>
      <c r="B157" s="2"/>
      <c r="C157" s="2"/>
      <c r="D157" s="2"/>
      <c r="E157" s="2"/>
      <c r="F157" s="2"/>
      <c r="G157" s="2"/>
      <c r="H157" s="2"/>
      <c r="I157" s="2"/>
      <c r="J157" s="2"/>
      <c r="K157" s="2"/>
      <c r="L157" s="2"/>
      <c r="M157" s="2"/>
      <c r="N157" s="2"/>
      <c r="O157" s="2"/>
      <c r="P157" s="2"/>
      <c r="Q157" s="2"/>
      <c r="R157" s="2"/>
      <c r="S157" s="2"/>
      <c r="T157" s="2"/>
      <c r="U157" s="2"/>
      <c r="V157" s="2"/>
      <c r="W157" s="2"/>
      <c r="X157" s="2"/>
    </row>
    <row r="158" spans="1:24" ht="13.8" x14ac:dyDescent="0.3">
      <c r="A158" s="2"/>
      <c r="B158" s="2"/>
      <c r="C158" s="2"/>
      <c r="D158" s="2"/>
      <c r="E158" s="2"/>
      <c r="F158" s="2"/>
      <c r="G158" s="2"/>
      <c r="H158" s="2"/>
      <c r="I158" s="2"/>
      <c r="J158" s="2"/>
      <c r="K158" s="2"/>
      <c r="L158" s="2"/>
      <c r="M158" s="2"/>
      <c r="N158" s="2"/>
      <c r="O158" s="2"/>
      <c r="P158" s="2"/>
      <c r="Q158" s="2"/>
      <c r="R158" s="2"/>
      <c r="S158" s="2"/>
      <c r="T158" s="2"/>
      <c r="U158" s="2"/>
      <c r="V158" s="2"/>
      <c r="W158" s="2"/>
      <c r="X158" s="2"/>
    </row>
    <row r="159" spans="1:24" ht="13.8" x14ac:dyDescent="0.3">
      <c r="A159" s="2"/>
      <c r="B159" s="2"/>
      <c r="C159" s="2"/>
      <c r="D159" s="2"/>
      <c r="E159" s="2"/>
      <c r="F159" s="2"/>
      <c r="G159" s="2"/>
      <c r="H159" s="2"/>
      <c r="I159" s="2"/>
      <c r="J159" s="2"/>
      <c r="K159" s="2"/>
      <c r="L159" s="2"/>
      <c r="M159" s="2"/>
      <c r="N159" s="2"/>
      <c r="O159" s="2"/>
      <c r="P159" s="2"/>
      <c r="Q159" s="2"/>
      <c r="R159" s="2"/>
      <c r="S159" s="2"/>
      <c r="T159" s="2"/>
      <c r="U159" s="2"/>
      <c r="V159" s="2"/>
      <c r="W159" s="2"/>
      <c r="X159" s="2"/>
    </row>
    <row r="160" spans="1:24" ht="13.8" x14ac:dyDescent="0.3">
      <c r="A160" s="2"/>
      <c r="B160" s="2"/>
      <c r="C160" s="2"/>
      <c r="D160" s="2"/>
      <c r="E160" s="2"/>
      <c r="F160" s="2"/>
      <c r="G160" s="2"/>
      <c r="H160" s="2"/>
      <c r="I160" s="2"/>
      <c r="J160" s="2"/>
      <c r="K160" s="2"/>
      <c r="L160" s="2"/>
      <c r="M160" s="2"/>
      <c r="N160" s="2"/>
      <c r="O160" s="2"/>
      <c r="P160" s="2"/>
      <c r="Q160" s="2"/>
      <c r="R160" s="2"/>
      <c r="S160" s="2"/>
      <c r="T160" s="2"/>
      <c r="U160" s="2"/>
      <c r="V160" s="2"/>
      <c r="W160" s="2"/>
      <c r="X160" s="2"/>
    </row>
    <row r="161" spans="1:24" ht="13.8" x14ac:dyDescent="0.3">
      <c r="A161" s="2"/>
      <c r="B161" s="2"/>
      <c r="C161" s="2"/>
      <c r="D161" s="2"/>
      <c r="E161" s="2"/>
      <c r="F161" s="2"/>
      <c r="G161" s="2"/>
      <c r="H161" s="2"/>
      <c r="I161" s="2"/>
      <c r="J161" s="2"/>
      <c r="K161" s="2"/>
      <c r="L161" s="2"/>
      <c r="M161" s="2"/>
      <c r="N161" s="2"/>
      <c r="O161" s="2"/>
      <c r="P161" s="2"/>
      <c r="Q161" s="2"/>
      <c r="R161" s="2"/>
      <c r="S161" s="2"/>
      <c r="T161" s="2"/>
      <c r="U161" s="2"/>
      <c r="V161" s="2"/>
      <c r="W161" s="2"/>
      <c r="X161" s="2"/>
    </row>
    <row r="162" spans="1:24" ht="13.8" x14ac:dyDescent="0.3">
      <c r="A162" s="2"/>
      <c r="B162" s="2"/>
      <c r="C162" s="2"/>
      <c r="D162" s="2"/>
      <c r="E162" s="2"/>
      <c r="F162" s="2"/>
      <c r="G162" s="2"/>
      <c r="H162" s="2"/>
      <c r="I162" s="2"/>
      <c r="J162" s="2"/>
      <c r="K162" s="2"/>
      <c r="L162" s="2"/>
      <c r="M162" s="2"/>
      <c r="N162" s="2"/>
      <c r="O162" s="2"/>
      <c r="P162" s="2"/>
      <c r="Q162" s="2"/>
      <c r="R162" s="2"/>
      <c r="S162" s="2"/>
      <c r="T162" s="2"/>
      <c r="U162" s="2"/>
      <c r="V162" s="2"/>
      <c r="W162" s="2"/>
      <c r="X162" s="2"/>
    </row>
    <row r="163" spans="1:24" ht="13.8" x14ac:dyDescent="0.3">
      <c r="A163" s="2"/>
      <c r="B163" s="2"/>
      <c r="C163" s="2"/>
      <c r="D163" s="2"/>
      <c r="E163" s="2"/>
      <c r="F163" s="2"/>
      <c r="G163" s="2"/>
      <c r="H163" s="2"/>
      <c r="I163" s="2"/>
      <c r="J163" s="2"/>
      <c r="K163" s="2"/>
      <c r="L163" s="2"/>
      <c r="M163" s="2"/>
      <c r="N163" s="2"/>
      <c r="O163" s="2"/>
      <c r="P163" s="2"/>
      <c r="Q163" s="2"/>
      <c r="R163" s="2"/>
      <c r="S163" s="2"/>
      <c r="T163" s="2"/>
      <c r="U163" s="2"/>
      <c r="V163" s="2"/>
      <c r="W163" s="2"/>
      <c r="X163" s="2"/>
    </row>
    <row r="164" spans="1:24" ht="13.8" x14ac:dyDescent="0.3">
      <c r="A164" s="2"/>
      <c r="B164" s="2"/>
      <c r="C164" s="2"/>
      <c r="D164" s="2"/>
      <c r="E164" s="2"/>
      <c r="F164" s="2"/>
      <c r="G164" s="2"/>
      <c r="H164" s="2"/>
      <c r="I164" s="2"/>
      <c r="J164" s="2"/>
      <c r="K164" s="2"/>
      <c r="L164" s="2"/>
      <c r="M164" s="2"/>
      <c r="N164" s="2"/>
      <c r="O164" s="2"/>
      <c r="P164" s="2"/>
      <c r="Q164" s="2"/>
      <c r="R164" s="2"/>
      <c r="S164" s="2"/>
      <c r="T164" s="2"/>
      <c r="U164" s="2"/>
      <c r="V164" s="2"/>
      <c r="W164" s="2"/>
      <c r="X164" s="2"/>
    </row>
    <row r="165" spans="1:24" ht="13.8" x14ac:dyDescent="0.3">
      <c r="A165" s="2"/>
      <c r="B165" s="2"/>
      <c r="C165" s="2"/>
      <c r="D165" s="2"/>
      <c r="E165" s="2"/>
      <c r="F165" s="2"/>
      <c r="G165" s="2"/>
      <c r="H165" s="2"/>
      <c r="I165" s="2"/>
      <c r="J165" s="2"/>
      <c r="K165" s="2"/>
      <c r="L165" s="2"/>
      <c r="M165" s="2"/>
      <c r="N165" s="2"/>
      <c r="O165" s="2"/>
      <c r="P165" s="2"/>
      <c r="Q165" s="2"/>
      <c r="R165" s="2"/>
      <c r="S165" s="2"/>
      <c r="T165" s="2"/>
      <c r="U165" s="2"/>
      <c r="V165" s="2"/>
      <c r="W165" s="2"/>
      <c r="X165" s="2"/>
    </row>
    <row r="166" spans="1:24" ht="13.8" x14ac:dyDescent="0.3">
      <c r="A166" s="2"/>
      <c r="B166" s="2"/>
      <c r="C166" s="2"/>
      <c r="D166" s="2"/>
      <c r="E166" s="2"/>
      <c r="F166" s="2"/>
      <c r="G166" s="2"/>
      <c r="H166" s="2"/>
      <c r="I166" s="2"/>
      <c r="J166" s="2"/>
      <c r="K166" s="2"/>
      <c r="L166" s="2"/>
      <c r="M166" s="2"/>
      <c r="N166" s="2"/>
      <c r="O166" s="2"/>
      <c r="P166" s="2"/>
      <c r="Q166" s="2"/>
      <c r="R166" s="2"/>
      <c r="S166" s="2"/>
      <c r="T166" s="2"/>
      <c r="U166" s="2"/>
      <c r="V166" s="2"/>
      <c r="W166" s="2"/>
      <c r="X166" s="2"/>
    </row>
    <row r="167" spans="1:24" ht="13.8" x14ac:dyDescent="0.3">
      <c r="A167" s="2"/>
      <c r="B167" s="2"/>
      <c r="C167" s="2"/>
      <c r="D167" s="2"/>
      <c r="E167" s="2"/>
      <c r="F167" s="2"/>
      <c r="G167" s="2"/>
      <c r="H167" s="2"/>
      <c r="I167" s="2"/>
      <c r="J167" s="2"/>
      <c r="K167" s="2"/>
      <c r="L167" s="2"/>
      <c r="M167" s="2"/>
      <c r="N167" s="2"/>
      <c r="O167" s="2"/>
      <c r="P167" s="2"/>
      <c r="Q167" s="2"/>
      <c r="R167" s="2"/>
      <c r="S167" s="2"/>
      <c r="T167" s="2"/>
      <c r="U167" s="2"/>
      <c r="V167" s="2"/>
      <c r="W167" s="2"/>
      <c r="X167" s="2"/>
    </row>
    <row r="168" spans="1:24" ht="13.8" x14ac:dyDescent="0.3">
      <c r="A168" s="2"/>
      <c r="B168" s="2"/>
      <c r="C168" s="2"/>
      <c r="D168" s="2"/>
      <c r="E168" s="2"/>
      <c r="F168" s="2"/>
      <c r="G168" s="2"/>
      <c r="H168" s="2"/>
      <c r="I168" s="2"/>
      <c r="J168" s="2"/>
      <c r="K168" s="2"/>
      <c r="L168" s="2"/>
      <c r="M168" s="2"/>
      <c r="N168" s="2"/>
      <c r="O168" s="2"/>
      <c r="P168" s="2"/>
      <c r="Q168" s="2"/>
      <c r="R168" s="2"/>
      <c r="S168" s="2"/>
      <c r="T168" s="2"/>
      <c r="U168" s="2"/>
      <c r="V168" s="2"/>
      <c r="W168" s="2"/>
      <c r="X168" s="2"/>
    </row>
    <row r="169" spans="1:24" ht="13.8" x14ac:dyDescent="0.3">
      <c r="A169" s="2"/>
      <c r="B169" s="2"/>
      <c r="C169" s="2"/>
      <c r="D169" s="2"/>
      <c r="E169" s="2"/>
      <c r="F169" s="2"/>
      <c r="G169" s="2"/>
      <c r="H169" s="2"/>
      <c r="I169" s="2"/>
      <c r="J169" s="2"/>
      <c r="K169" s="2"/>
      <c r="L169" s="2"/>
      <c r="M169" s="2"/>
      <c r="N169" s="2"/>
      <c r="O169" s="2"/>
      <c r="P169" s="2"/>
      <c r="Q169" s="2"/>
      <c r="R169" s="2"/>
      <c r="S169" s="2"/>
      <c r="T169" s="2"/>
      <c r="U169" s="2"/>
      <c r="V169" s="2"/>
      <c r="W169" s="2"/>
      <c r="X169" s="2"/>
    </row>
    <row r="170" spans="1:24" ht="13.8" x14ac:dyDescent="0.3">
      <c r="A170" s="2"/>
      <c r="B170" s="2"/>
      <c r="C170" s="2"/>
      <c r="D170" s="2"/>
      <c r="E170" s="2"/>
      <c r="F170" s="2"/>
      <c r="G170" s="2"/>
      <c r="H170" s="2"/>
      <c r="I170" s="2"/>
      <c r="J170" s="2"/>
      <c r="K170" s="2"/>
      <c r="L170" s="2"/>
      <c r="M170" s="2"/>
      <c r="N170" s="2"/>
      <c r="O170" s="2"/>
      <c r="P170" s="2"/>
      <c r="Q170" s="2"/>
      <c r="R170" s="2"/>
      <c r="S170" s="2"/>
      <c r="T170" s="2"/>
      <c r="U170" s="2"/>
      <c r="V170" s="2"/>
      <c r="W170" s="2"/>
      <c r="X170" s="2"/>
    </row>
    <row r="171" spans="1:24" ht="13.8" x14ac:dyDescent="0.3">
      <c r="A171" s="2"/>
      <c r="B171" s="2"/>
      <c r="C171" s="2"/>
      <c r="D171" s="2"/>
      <c r="E171" s="2"/>
      <c r="F171" s="2"/>
      <c r="G171" s="2"/>
      <c r="H171" s="2"/>
      <c r="I171" s="2"/>
      <c r="J171" s="2"/>
      <c r="K171" s="2"/>
      <c r="L171" s="2"/>
      <c r="M171" s="2"/>
      <c r="N171" s="2"/>
      <c r="O171" s="2"/>
      <c r="P171" s="2"/>
      <c r="Q171" s="2"/>
      <c r="R171" s="2"/>
      <c r="S171" s="2"/>
      <c r="T171" s="2"/>
      <c r="U171" s="2"/>
      <c r="V171" s="2"/>
      <c r="W171" s="2"/>
      <c r="X171" s="2"/>
    </row>
    <row r="172" spans="1:24" ht="13.8" x14ac:dyDescent="0.3">
      <c r="A172" s="2"/>
      <c r="B172" s="2"/>
      <c r="C172" s="2"/>
      <c r="D172" s="2"/>
      <c r="E172" s="2"/>
      <c r="F172" s="2"/>
      <c r="G172" s="2"/>
      <c r="H172" s="2"/>
      <c r="I172" s="2"/>
      <c r="J172" s="2"/>
      <c r="K172" s="2"/>
      <c r="L172" s="2"/>
      <c r="M172" s="2"/>
      <c r="N172" s="2"/>
      <c r="O172" s="2"/>
      <c r="P172" s="2"/>
      <c r="Q172" s="2"/>
      <c r="R172" s="2"/>
      <c r="S172" s="2"/>
      <c r="T172" s="2"/>
      <c r="U172" s="2"/>
      <c r="V172" s="2"/>
      <c r="W172" s="2"/>
      <c r="X172" s="2"/>
    </row>
    <row r="173" spans="1:24" ht="13.8" x14ac:dyDescent="0.3">
      <c r="A173" s="2"/>
      <c r="B173" s="2"/>
      <c r="C173" s="2"/>
      <c r="D173" s="2"/>
      <c r="E173" s="2"/>
      <c r="F173" s="2"/>
      <c r="G173" s="2"/>
      <c r="H173" s="2"/>
      <c r="I173" s="2"/>
      <c r="J173" s="2"/>
      <c r="K173" s="2"/>
      <c r="L173" s="2"/>
      <c r="M173" s="2"/>
      <c r="N173" s="2"/>
      <c r="O173" s="2"/>
      <c r="P173" s="2"/>
      <c r="Q173" s="2"/>
      <c r="R173" s="2"/>
      <c r="S173" s="2"/>
      <c r="T173" s="2"/>
      <c r="U173" s="2"/>
      <c r="V173" s="2"/>
      <c r="W173" s="2"/>
      <c r="X173" s="2"/>
    </row>
    <row r="174" spans="1:24" ht="13.8" x14ac:dyDescent="0.3">
      <c r="A174" s="2"/>
      <c r="B174" s="2"/>
      <c r="C174" s="2"/>
      <c r="D174" s="2"/>
      <c r="E174" s="2"/>
      <c r="F174" s="2"/>
      <c r="G174" s="2"/>
      <c r="H174" s="2"/>
      <c r="I174" s="2"/>
      <c r="J174" s="2"/>
      <c r="K174" s="2"/>
      <c r="L174" s="2"/>
      <c r="M174" s="2"/>
      <c r="N174" s="2"/>
      <c r="O174" s="2"/>
      <c r="P174" s="2"/>
      <c r="Q174" s="2"/>
      <c r="R174" s="2"/>
      <c r="S174" s="2"/>
      <c r="T174" s="2"/>
      <c r="U174" s="2"/>
      <c r="V174" s="2"/>
      <c r="W174" s="2"/>
      <c r="X174" s="2"/>
    </row>
    <row r="175" spans="1:24" ht="13.8" x14ac:dyDescent="0.3">
      <c r="A175" s="2"/>
      <c r="B175" s="2"/>
      <c r="C175" s="2"/>
      <c r="D175" s="2"/>
      <c r="E175" s="2"/>
      <c r="F175" s="2"/>
      <c r="G175" s="2"/>
      <c r="H175" s="2"/>
      <c r="I175" s="2"/>
      <c r="J175" s="2"/>
      <c r="K175" s="2"/>
      <c r="L175" s="2"/>
      <c r="M175" s="2"/>
      <c r="N175" s="2"/>
      <c r="O175" s="2"/>
      <c r="P175" s="2"/>
      <c r="Q175" s="2"/>
      <c r="R175" s="2"/>
      <c r="S175" s="2"/>
      <c r="T175" s="2"/>
      <c r="U175" s="2"/>
      <c r="V175" s="2"/>
      <c r="W175" s="2"/>
      <c r="X175" s="2"/>
    </row>
    <row r="176" spans="1:24" ht="13.8" x14ac:dyDescent="0.3">
      <c r="A176" s="2"/>
      <c r="B176" s="2"/>
      <c r="C176" s="2"/>
      <c r="D176" s="2"/>
      <c r="E176" s="2"/>
      <c r="F176" s="2"/>
      <c r="G176" s="2"/>
      <c r="H176" s="2"/>
      <c r="I176" s="2"/>
      <c r="J176" s="2"/>
      <c r="K176" s="2"/>
      <c r="L176" s="2"/>
      <c r="M176" s="2"/>
      <c r="N176" s="2"/>
      <c r="O176" s="2"/>
      <c r="P176" s="2"/>
      <c r="Q176" s="2"/>
      <c r="R176" s="2"/>
      <c r="S176" s="2"/>
      <c r="T176" s="2"/>
      <c r="U176" s="2"/>
      <c r="V176" s="2"/>
      <c r="W176" s="2"/>
      <c r="X176" s="2"/>
    </row>
    <row r="177" spans="1:24" ht="13.8" x14ac:dyDescent="0.3">
      <c r="A177" s="2"/>
      <c r="B177" s="2"/>
      <c r="C177" s="2"/>
      <c r="D177" s="2"/>
      <c r="E177" s="2"/>
      <c r="F177" s="2"/>
      <c r="G177" s="2"/>
      <c r="H177" s="2"/>
      <c r="I177" s="2"/>
      <c r="J177" s="2"/>
      <c r="K177" s="2"/>
      <c r="L177" s="2"/>
      <c r="M177" s="2"/>
      <c r="N177" s="2"/>
      <c r="O177" s="2"/>
      <c r="P177" s="2"/>
      <c r="Q177" s="2"/>
      <c r="R177" s="2"/>
      <c r="S177" s="2"/>
      <c r="T177" s="2"/>
      <c r="U177" s="2"/>
      <c r="V177" s="2"/>
      <c r="W177" s="2"/>
      <c r="X177" s="2"/>
    </row>
    <row r="178" spans="1:24" ht="13.8" x14ac:dyDescent="0.3">
      <c r="A178" s="2"/>
      <c r="B178" s="2"/>
      <c r="C178" s="2"/>
      <c r="D178" s="2"/>
      <c r="E178" s="2"/>
      <c r="F178" s="2"/>
      <c r="G178" s="2"/>
      <c r="H178" s="2"/>
      <c r="I178" s="2"/>
      <c r="J178" s="2"/>
      <c r="K178" s="2"/>
      <c r="L178" s="2"/>
      <c r="M178" s="2"/>
      <c r="N178" s="2"/>
      <c r="O178" s="2"/>
      <c r="P178" s="2"/>
      <c r="Q178" s="2"/>
      <c r="R178" s="2"/>
      <c r="S178" s="2"/>
      <c r="T178" s="2"/>
      <c r="U178" s="2"/>
      <c r="V178" s="2"/>
      <c r="W178" s="2"/>
      <c r="X178" s="2"/>
    </row>
    <row r="179" spans="1:24" ht="13.8" x14ac:dyDescent="0.3">
      <c r="A179" s="2"/>
      <c r="B179" s="2"/>
      <c r="C179" s="2"/>
      <c r="D179" s="2"/>
      <c r="E179" s="2"/>
      <c r="F179" s="2"/>
      <c r="G179" s="2"/>
      <c r="H179" s="2"/>
      <c r="I179" s="2"/>
      <c r="J179" s="2"/>
      <c r="K179" s="2"/>
      <c r="L179" s="2"/>
      <c r="M179" s="2"/>
      <c r="N179" s="2"/>
      <c r="O179" s="2"/>
      <c r="P179" s="2"/>
      <c r="Q179" s="2"/>
      <c r="R179" s="2"/>
      <c r="S179" s="2"/>
      <c r="T179" s="2"/>
      <c r="U179" s="2"/>
      <c r="V179" s="2"/>
      <c r="W179" s="2"/>
      <c r="X179" s="2"/>
    </row>
    <row r="180" spans="1:24" ht="13.8" x14ac:dyDescent="0.3">
      <c r="A180" s="2"/>
      <c r="B180" s="2"/>
      <c r="C180" s="2"/>
      <c r="D180" s="2"/>
      <c r="E180" s="2"/>
      <c r="F180" s="2"/>
      <c r="G180" s="2"/>
      <c r="H180" s="2"/>
      <c r="I180" s="2"/>
      <c r="J180" s="2"/>
      <c r="K180" s="2"/>
      <c r="L180" s="2"/>
      <c r="M180" s="2"/>
      <c r="N180" s="2"/>
      <c r="O180" s="2"/>
      <c r="P180" s="2"/>
      <c r="Q180" s="2"/>
      <c r="R180" s="2"/>
      <c r="S180" s="2"/>
      <c r="T180" s="2"/>
      <c r="U180" s="2"/>
      <c r="V180" s="2"/>
      <c r="W180" s="2"/>
      <c r="X180" s="2"/>
    </row>
    <row r="181" spans="1:24" ht="13.8" x14ac:dyDescent="0.3">
      <c r="A181" s="2"/>
      <c r="B181" s="2"/>
      <c r="C181" s="2"/>
      <c r="D181" s="2"/>
      <c r="E181" s="2"/>
      <c r="F181" s="2"/>
      <c r="G181" s="2"/>
      <c r="H181" s="2"/>
      <c r="I181" s="2"/>
      <c r="J181" s="2"/>
      <c r="K181" s="2"/>
      <c r="L181" s="2"/>
      <c r="M181" s="2"/>
      <c r="N181" s="2"/>
      <c r="O181" s="2"/>
      <c r="P181" s="2"/>
      <c r="Q181" s="2"/>
      <c r="R181" s="2"/>
      <c r="S181" s="2"/>
      <c r="T181" s="2"/>
      <c r="U181" s="2"/>
      <c r="V181" s="2"/>
      <c r="W181" s="2"/>
      <c r="X181" s="2"/>
    </row>
    <row r="182" spans="1:24" ht="13.8" x14ac:dyDescent="0.3">
      <c r="A182" s="2"/>
      <c r="B182" s="2"/>
      <c r="C182" s="2"/>
      <c r="D182" s="2"/>
      <c r="E182" s="2"/>
      <c r="F182" s="2"/>
      <c r="G182" s="2"/>
      <c r="H182" s="2"/>
      <c r="I182" s="2"/>
      <c r="J182" s="2"/>
      <c r="K182" s="2"/>
      <c r="L182" s="2"/>
      <c r="M182" s="2"/>
      <c r="N182" s="2"/>
      <c r="O182" s="2"/>
      <c r="P182" s="2"/>
      <c r="Q182" s="2"/>
      <c r="R182" s="2"/>
      <c r="S182" s="2"/>
      <c r="T182" s="2"/>
      <c r="U182" s="2"/>
      <c r="V182" s="2"/>
      <c r="W182" s="2"/>
      <c r="X182" s="2"/>
    </row>
    <row r="183" spans="1:24" ht="13.8" x14ac:dyDescent="0.3">
      <c r="A183" s="2"/>
      <c r="B183" s="2"/>
      <c r="C183" s="2"/>
      <c r="D183" s="2"/>
      <c r="E183" s="2"/>
      <c r="F183" s="2"/>
      <c r="G183" s="2"/>
      <c r="H183" s="2"/>
      <c r="I183" s="2"/>
      <c r="J183" s="2"/>
      <c r="K183" s="2"/>
      <c r="L183" s="2"/>
      <c r="M183" s="2"/>
      <c r="N183" s="2"/>
      <c r="O183" s="2"/>
      <c r="P183" s="2"/>
      <c r="Q183" s="2"/>
      <c r="R183" s="2"/>
      <c r="S183" s="2"/>
      <c r="T183" s="2"/>
      <c r="U183" s="2"/>
      <c r="V183" s="2"/>
      <c r="W183" s="2"/>
      <c r="X183" s="2"/>
    </row>
    <row r="184" spans="1:24" ht="13.8" x14ac:dyDescent="0.3">
      <c r="A184" s="2"/>
      <c r="B184" s="2"/>
      <c r="C184" s="2"/>
      <c r="D184" s="2"/>
      <c r="E184" s="2"/>
      <c r="F184" s="2"/>
      <c r="G184" s="2"/>
      <c r="H184" s="2"/>
      <c r="I184" s="2"/>
      <c r="J184" s="2"/>
      <c r="K184" s="2"/>
      <c r="L184" s="2"/>
      <c r="M184" s="2"/>
      <c r="N184" s="2"/>
      <c r="O184" s="2"/>
      <c r="P184" s="2"/>
      <c r="Q184" s="2"/>
      <c r="R184" s="2"/>
      <c r="S184" s="2"/>
      <c r="T184" s="2"/>
      <c r="U184" s="2"/>
      <c r="V184" s="2"/>
      <c r="W184" s="2"/>
      <c r="X184" s="2"/>
    </row>
    <row r="185" spans="1:24" ht="13.8" x14ac:dyDescent="0.3">
      <c r="A185" s="2"/>
      <c r="B185" s="2"/>
      <c r="C185" s="2"/>
      <c r="D185" s="2"/>
      <c r="E185" s="2"/>
      <c r="F185" s="2"/>
      <c r="G185" s="2"/>
      <c r="H185" s="2"/>
      <c r="I185" s="2"/>
      <c r="J185" s="2"/>
      <c r="K185" s="2"/>
      <c r="L185" s="2"/>
      <c r="M185" s="2"/>
      <c r="N185" s="2"/>
      <c r="O185" s="2"/>
      <c r="P185" s="2"/>
      <c r="Q185" s="2"/>
      <c r="R185" s="2"/>
      <c r="S185" s="2"/>
      <c r="T185" s="2"/>
      <c r="U185" s="2"/>
      <c r="V185" s="2"/>
      <c r="W185" s="2"/>
      <c r="X185" s="2"/>
    </row>
    <row r="186" spans="1:24" ht="13.8" x14ac:dyDescent="0.3">
      <c r="A186" s="2"/>
      <c r="B186" s="2"/>
      <c r="C186" s="2"/>
      <c r="D186" s="2"/>
      <c r="E186" s="2"/>
      <c r="F186" s="2"/>
      <c r="G186" s="2"/>
      <c r="H186" s="2"/>
      <c r="I186" s="2"/>
      <c r="J186" s="2"/>
      <c r="K186" s="2"/>
      <c r="L186" s="2"/>
      <c r="M186" s="2"/>
      <c r="N186" s="2"/>
      <c r="O186" s="2"/>
      <c r="P186" s="2"/>
      <c r="Q186" s="2"/>
      <c r="R186" s="2"/>
      <c r="S186" s="2"/>
      <c r="T186" s="2"/>
      <c r="U186" s="2"/>
      <c r="V186" s="2"/>
      <c r="W186" s="2"/>
      <c r="X186" s="2"/>
    </row>
    <row r="187" spans="1:24" ht="13.8" x14ac:dyDescent="0.3">
      <c r="A187" s="2"/>
      <c r="B187" s="2"/>
      <c r="C187" s="2"/>
      <c r="D187" s="2"/>
      <c r="E187" s="2"/>
      <c r="F187" s="2"/>
      <c r="G187" s="2"/>
      <c r="H187" s="2"/>
      <c r="I187" s="2"/>
      <c r="J187" s="2"/>
      <c r="K187" s="2"/>
      <c r="L187" s="2"/>
      <c r="M187" s="2"/>
      <c r="N187" s="2"/>
      <c r="O187" s="2"/>
      <c r="P187" s="2"/>
      <c r="Q187" s="2"/>
      <c r="R187" s="2"/>
      <c r="S187" s="2"/>
      <c r="T187" s="2"/>
      <c r="U187" s="2"/>
      <c r="V187" s="2"/>
      <c r="W187" s="2"/>
      <c r="X187" s="2"/>
    </row>
    <row r="188" spans="1:24" ht="13.8" x14ac:dyDescent="0.3">
      <c r="A188" s="2"/>
      <c r="B188" s="2"/>
      <c r="C188" s="2"/>
      <c r="D188" s="2"/>
      <c r="E188" s="2"/>
      <c r="F188" s="2"/>
      <c r="G188" s="2"/>
      <c r="H188" s="2"/>
      <c r="I188" s="2"/>
      <c r="J188" s="2"/>
      <c r="K188" s="2"/>
      <c r="L188" s="2"/>
      <c r="M188" s="2"/>
      <c r="N188" s="2"/>
      <c r="O188" s="2"/>
      <c r="P188" s="2"/>
      <c r="Q188" s="2"/>
      <c r="R188" s="2"/>
      <c r="S188" s="2"/>
      <c r="T188" s="2"/>
      <c r="U188" s="2"/>
      <c r="V188" s="2"/>
      <c r="W188" s="2"/>
      <c r="X188" s="2"/>
    </row>
    <row r="189" spans="1:24" ht="13.8" x14ac:dyDescent="0.3">
      <c r="A189" s="2"/>
      <c r="B189" s="2"/>
      <c r="C189" s="2"/>
      <c r="D189" s="2"/>
      <c r="E189" s="2"/>
      <c r="F189" s="2"/>
      <c r="G189" s="2"/>
      <c r="H189" s="2"/>
      <c r="I189" s="2"/>
      <c r="J189" s="2"/>
      <c r="K189" s="2"/>
      <c r="L189" s="2"/>
      <c r="M189" s="2"/>
      <c r="N189" s="2"/>
      <c r="O189" s="2"/>
      <c r="P189" s="2"/>
      <c r="Q189" s="2"/>
      <c r="R189" s="2"/>
      <c r="S189" s="2"/>
      <c r="T189" s="2"/>
      <c r="U189" s="2"/>
      <c r="V189" s="2"/>
      <c r="W189" s="2"/>
      <c r="X189" s="2"/>
    </row>
    <row r="190" spans="1:24" ht="13.8" x14ac:dyDescent="0.3">
      <c r="A190" s="2"/>
      <c r="B190" s="2"/>
      <c r="C190" s="2"/>
      <c r="D190" s="2"/>
      <c r="E190" s="2"/>
      <c r="F190" s="2"/>
      <c r="G190" s="2"/>
      <c r="H190" s="2"/>
      <c r="I190" s="2"/>
      <c r="J190" s="2"/>
      <c r="K190" s="2"/>
      <c r="L190" s="2"/>
      <c r="M190" s="2"/>
      <c r="N190" s="2"/>
      <c r="O190" s="2"/>
      <c r="P190" s="2"/>
      <c r="Q190" s="2"/>
      <c r="R190" s="2"/>
      <c r="S190" s="2"/>
      <c r="T190" s="2"/>
      <c r="U190" s="2"/>
      <c r="V190" s="2"/>
      <c r="W190" s="2"/>
      <c r="X190" s="2"/>
    </row>
    <row r="191" spans="1:24" ht="13.8" x14ac:dyDescent="0.3">
      <c r="A191" s="2"/>
      <c r="B191" s="2"/>
      <c r="C191" s="2"/>
      <c r="D191" s="2"/>
      <c r="E191" s="2"/>
      <c r="F191" s="2"/>
      <c r="G191" s="2"/>
      <c r="H191" s="2"/>
      <c r="I191" s="2"/>
      <c r="J191" s="2"/>
      <c r="K191" s="2"/>
      <c r="L191" s="2"/>
      <c r="M191" s="2"/>
      <c r="N191" s="2"/>
      <c r="O191" s="2"/>
      <c r="P191" s="2"/>
      <c r="Q191" s="2"/>
      <c r="R191" s="2"/>
      <c r="S191" s="2"/>
      <c r="T191" s="2"/>
      <c r="U191" s="2"/>
      <c r="V191" s="2"/>
      <c r="W191" s="2"/>
      <c r="X191" s="2"/>
    </row>
    <row r="192" spans="1:24" ht="13.8" x14ac:dyDescent="0.3">
      <c r="A192" s="2"/>
      <c r="B192" s="2"/>
      <c r="C192" s="2"/>
      <c r="D192" s="2"/>
      <c r="E192" s="2"/>
      <c r="F192" s="2"/>
      <c r="G192" s="2"/>
      <c r="H192" s="2"/>
      <c r="I192" s="2"/>
      <c r="J192" s="2"/>
      <c r="K192" s="2"/>
      <c r="L192" s="2"/>
      <c r="M192" s="2"/>
      <c r="N192" s="2"/>
      <c r="O192" s="2"/>
      <c r="P192" s="2"/>
      <c r="Q192" s="2"/>
      <c r="R192" s="2"/>
      <c r="S192" s="2"/>
      <c r="T192" s="2"/>
      <c r="U192" s="2"/>
      <c r="V192" s="2"/>
      <c r="W192" s="2"/>
      <c r="X192" s="2"/>
    </row>
    <row r="193" spans="1:24" ht="13.8" x14ac:dyDescent="0.3">
      <c r="A193" s="2"/>
      <c r="B193" s="2"/>
      <c r="C193" s="2"/>
      <c r="D193" s="2"/>
      <c r="E193" s="2"/>
      <c r="F193" s="2"/>
      <c r="G193" s="2"/>
      <c r="H193" s="2"/>
      <c r="I193" s="2"/>
      <c r="J193" s="2"/>
      <c r="K193" s="2"/>
      <c r="L193" s="2"/>
      <c r="M193" s="2"/>
      <c r="N193" s="2"/>
      <c r="O193" s="2"/>
      <c r="P193" s="2"/>
      <c r="Q193" s="2"/>
      <c r="R193" s="2"/>
      <c r="S193" s="2"/>
      <c r="T193" s="2"/>
      <c r="U193" s="2"/>
      <c r="V193" s="2"/>
      <c r="W193" s="2"/>
      <c r="X193" s="2"/>
    </row>
    <row r="194" spans="1:24" ht="13.8" x14ac:dyDescent="0.3">
      <c r="A194" s="2"/>
      <c r="B194" s="2"/>
      <c r="C194" s="2"/>
      <c r="D194" s="2"/>
      <c r="E194" s="2"/>
      <c r="F194" s="2"/>
      <c r="G194" s="2"/>
      <c r="H194" s="2"/>
      <c r="I194" s="2"/>
      <c r="J194" s="2"/>
      <c r="K194" s="2"/>
      <c r="L194" s="2"/>
      <c r="M194" s="2"/>
      <c r="N194" s="2"/>
      <c r="O194" s="2"/>
      <c r="P194" s="2"/>
      <c r="Q194" s="2"/>
      <c r="R194" s="2"/>
      <c r="S194" s="2"/>
      <c r="T194" s="2"/>
      <c r="U194" s="2"/>
      <c r="V194" s="2"/>
      <c r="W194" s="2"/>
      <c r="X194" s="2"/>
    </row>
    <row r="195" spans="1:24" ht="13.8" x14ac:dyDescent="0.3">
      <c r="A195" s="2"/>
      <c r="B195" s="2"/>
      <c r="C195" s="2"/>
      <c r="D195" s="2"/>
      <c r="E195" s="2"/>
      <c r="F195" s="2"/>
      <c r="G195" s="2"/>
      <c r="H195" s="2"/>
      <c r="I195" s="2"/>
      <c r="J195" s="2"/>
      <c r="K195" s="2"/>
      <c r="L195" s="2"/>
      <c r="M195" s="2"/>
      <c r="N195" s="2"/>
      <c r="O195" s="2"/>
      <c r="P195" s="2"/>
      <c r="Q195" s="2"/>
      <c r="R195" s="2"/>
      <c r="S195" s="2"/>
      <c r="T195" s="2"/>
      <c r="U195" s="2"/>
      <c r="V195" s="2"/>
      <c r="W195" s="2"/>
      <c r="X195" s="2"/>
    </row>
    <row r="196" spans="1:24" ht="13.8" x14ac:dyDescent="0.3">
      <c r="A196" s="2"/>
      <c r="B196" s="2"/>
      <c r="C196" s="2"/>
      <c r="D196" s="2"/>
      <c r="E196" s="2"/>
      <c r="F196" s="2"/>
      <c r="G196" s="2"/>
      <c r="H196" s="2"/>
      <c r="I196" s="2"/>
      <c r="J196" s="2"/>
      <c r="K196" s="2"/>
      <c r="L196" s="2"/>
      <c r="M196" s="2"/>
      <c r="N196" s="2"/>
      <c r="O196" s="2"/>
      <c r="P196" s="2"/>
      <c r="Q196" s="2"/>
      <c r="R196" s="2"/>
      <c r="S196" s="2"/>
      <c r="T196" s="2"/>
      <c r="U196" s="2"/>
      <c r="V196" s="2"/>
      <c r="W196" s="2"/>
      <c r="X196" s="2"/>
    </row>
    <row r="197" spans="1:24" ht="13.8" x14ac:dyDescent="0.3">
      <c r="A197" s="2"/>
      <c r="B197" s="2"/>
      <c r="C197" s="2"/>
      <c r="D197" s="2"/>
      <c r="E197" s="2"/>
      <c r="F197" s="2"/>
      <c r="G197" s="2"/>
      <c r="H197" s="2"/>
      <c r="I197" s="2"/>
      <c r="J197" s="2"/>
      <c r="K197" s="2"/>
      <c r="L197" s="2"/>
      <c r="M197" s="2"/>
      <c r="N197" s="2"/>
      <c r="O197" s="2"/>
      <c r="P197" s="2"/>
      <c r="Q197" s="2"/>
      <c r="R197" s="2"/>
      <c r="S197" s="2"/>
      <c r="T197" s="2"/>
      <c r="U197" s="2"/>
      <c r="V197" s="2"/>
      <c r="W197" s="2"/>
      <c r="X197" s="2"/>
    </row>
    <row r="198" spans="1:24" ht="13.8" x14ac:dyDescent="0.3">
      <c r="A198" s="2"/>
      <c r="B198" s="2"/>
      <c r="C198" s="2"/>
      <c r="D198" s="2"/>
      <c r="E198" s="2"/>
      <c r="F198" s="2"/>
      <c r="G198" s="2"/>
      <c r="H198" s="2"/>
      <c r="I198" s="2"/>
      <c r="J198" s="2"/>
      <c r="K198" s="2"/>
      <c r="L198" s="2"/>
      <c r="M198" s="2"/>
      <c r="N198" s="2"/>
      <c r="O198" s="2"/>
      <c r="P198" s="2"/>
      <c r="Q198" s="2"/>
      <c r="R198" s="2"/>
      <c r="S198" s="2"/>
      <c r="T198" s="2"/>
      <c r="U198" s="2"/>
      <c r="V198" s="2"/>
      <c r="W198" s="2"/>
      <c r="X198" s="2"/>
    </row>
    <row r="199" spans="1:24" ht="13.8" x14ac:dyDescent="0.3">
      <c r="A199" s="2"/>
      <c r="B199" s="2"/>
      <c r="C199" s="2"/>
      <c r="D199" s="2"/>
      <c r="E199" s="2"/>
      <c r="F199" s="2"/>
      <c r="G199" s="2"/>
      <c r="H199" s="2"/>
      <c r="I199" s="2"/>
      <c r="J199" s="2"/>
      <c r="K199" s="2"/>
      <c r="L199" s="2"/>
      <c r="M199" s="2"/>
      <c r="N199" s="2"/>
      <c r="O199" s="2"/>
      <c r="P199" s="2"/>
      <c r="Q199" s="2"/>
      <c r="R199" s="2"/>
      <c r="S199" s="2"/>
      <c r="T199" s="2"/>
      <c r="U199" s="2"/>
      <c r="V199" s="2"/>
      <c r="W199" s="2"/>
      <c r="X199" s="2"/>
    </row>
    <row r="200" spans="1:24" ht="13.8" x14ac:dyDescent="0.3">
      <c r="A200" s="2"/>
      <c r="B200" s="2"/>
      <c r="C200" s="2"/>
      <c r="D200" s="2"/>
      <c r="E200" s="2"/>
      <c r="F200" s="2"/>
      <c r="G200" s="2"/>
      <c r="H200" s="2"/>
      <c r="I200" s="2"/>
      <c r="J200" s="2"/>
      <c r="K200" s="2"/>
      <c r="L200" s="2"/>
      <c r="M200" s="2"/>
      <c r="N200" s="2"/>
      <c r="O200" s="2"/>
      <c r="P200" s="2"/>
      <c r="Q200" s="2"/>
      <c r="R200" s="2"/>
      <c r="S200" s="2"/>
      <c r="T200" s="2"/>
      <c r="U200" s="2"/>
      <c r="V200" s="2"/>
      <c r="W200" s="2"/>
      <c r="X200" s="2"/>
    </row>
    <row r="201" spans="1:24" ht="13.8" x14ac:dyDescent="0.3">
      <c r="A201" s="2"/>
      <c r="B201" s="2"/>
      <c r="C201" s="2"/>
      <c r="D201" s="2"/>
      <c r="E201" s="2"/>
      <c r="F201" s="2"/>
      <c r="G201" s="2"/>
      <c r="H201" s="2"/>
      <c r="I201" s="2"/>
      <c r="J201" s="2"/>
      <c r="K201" s="2"/>
      <c r="L201" s="2"/>
      <c r="M201" s="2"/>
      <c r="N201" s="2"/>
      <c r="O201" s="2"/>
      <c r="P201" s="2"/>
      <c r="Q201" s="2"/>
      <c r="R201" s="2"/>
      <c r="S201" s="2"/>
      <c r="T201" s="2"/>
      <c r="U201" s="2"/>
      <c r="V201" s="2"/>
      <c r="W201" s="2"/>
      <c r="X201" s="2"/>
    </row>
    <row r="202" spans="1:24" ht="13.8" x14ac:dyDescent="0.3">
      <c r="A202" s="2"/>
      <c r="B202" s="2"/>
      <c r="C202" s="2"/>
      <c r="D202" s="2"/>
      <c r="E202" s="2"/>
      <c r="F202" s="2"/>
      <c r="G202" s="2"/>
      <c r="H202" s="2"/>
      <c r="I202" s="2"/>
      <c r="J202" s="2"/>
      <c r="K202" s="2"/>
      <c r="L202" s="2"/>
      <c r="M202" s="2"/>
      <c r="N202" s="2"/>
      <c r="O202" s="2"/>
      <c r="P202" s="2"/>
      <c r="Q202" s="2"/>
      <c r="R202" s="2"/>
      <c r="S202" s="2"/>
      <c r="T202" s="2"/>
      <c r="U202" s="2"/>
      <c r="V202" s="2"/>
      <c r="W202" s="2"/>
      <c r="X202" s="2"/>
    </row>
    <row r="203" spans="1:24" ht="13.8" x14ac:dyDescent="0.3">
      <c r="A203" s="2"/>
      <c r="B203" s="2"/>
      <c r="C203" s="2"/>
      <c r="D203" s="2"/>
      <c r="E203" s="2"/>
      <c r="F203" s="2"/>
      <c r="G203" s="2"/>
      <c r="H203" s="2"/>
      <c r="I203" s="2"/>
      <c r="J203" s="2"/>
      <c r="K203" s="2"/>
      <c r="L203" s="2"/>
      <c r="M203" s="2"/>
      <c r="N203" s="2"/>
      <c r="O203" s="2"/>
      <c r="P203" s="2"/>
      <c r="Q203" s="2"/>
      <c r="R203" s="2"/>
      <c r="S203" s="2"/>
      <c r="T203" s="2"/>
      <c r="U203" s="2"/>
      <c r="V203" s="2"/>
      <c r="W203" s="2"/>
      <c r="X203" s="2"/>
    </row>
    <row r="204" spans="1:24" ht="13.8" x14ac:dyDescent="0.3">
      <c r="A204" s="2"/>
      <c r="B204" s="2"/>
      <c r="C204" s="2"/>
      <c r="D204" s="2"/>
      <c r="E204" s="2"/>
      <c r="F204" s="2"/>
      <c r="G204" s="2"/>
      <c r="H204" s="2"/>
      <c r="I204" s="2"/>
      <c r="J204" s="2"/>
      <c r="K204" s="2"/>
      <c r="L204" s="2"/>
      <c r="M204" s="2"/>
      <c r="N204" s="2"/>
      <c r="O204" s="2"/>
      <c r="P204" s="2"/>
      <c r="Q204" s="2"/>
      <c r="R204" s="2"/>
      <c r="S204" s="2"/>
      <c r="T204" s="2"/>
      <c r="U204" s="2"/>
      <c r="V204" s="2"/>
      <c r="W204" s="2"/>
      <c r="X204" s="2"/>
    </row>
    <row r="205" spans="1:24" ht="13.8" x14ac:dyDescent="0.3">
      <c r="A205" s="2"/>
      <c r="B205" s="2"/>
      <c r="C205" s="2"/>
      <c r="D205" s="2"/>
      <c r="E205" s="2"/>
      <c r="F205" s="2"/>
      <c r="G205" s="2"/>
      <c r="H205" s="2"/>
      <c r="I205" s="2"/>
      <c r="J205" s="2"/>
      <c r="K205" s="2"/>
      <c r="L205" s="2"/>
      <c r="M205" s="2"/>
      <c r="N205" s="2"/>
      <c r="O205" s="2"/>
      <c r="P205" s="2"/>
      <c r="Q205" s="2"/>
      <c r="R205" s="2"/>
      <c r="S205" s="2"/>
      <c r="T205" s="2"/>
      <c r="U205" s="2"/>
      <c r="V205" s="2"/>
      <c r="W205" s="2"/>
      <c r="X205" s="2"/>
    </row>
    <row r="206" spans="1:24" ht="13.8" x14ac:dyDescent="0.3">
      <c r="A206" s="2"/>
      <c r="B206" s="2"/>
      <c r="C206" s="2"/>
      <c r="D206" s="2"/>
      <c r="E206" s="2"/>
      <c r="F206" s="2"/>
      <c r="G206" s="2"/>
      <c r="H206" s="2"/>
      <c r="I206" s="2"/>
      <c r="J206" s="2"/>
      <c r="K206" s="2"/>
      <c r="L206" s="2"/>
      <c r="M206" s="2"/>
      <c r="N206" s="2"/>
      <c r="O206" s="2"/>
      <c r="P206" s="2"/>
      <c r="Q206" s="2"/>
      <c r="R206" s="2"/>
      <c r="S206" s="2"/>
      <c r="T206" s="2"/>
      <c r="U206" s="2"/>
      <c r="V206" s="2"/>
      <c r="W206" s="2"/>
      <c r="X206" s="2"/>
    </row>
    <row r="207" spans="1:24" ht="13.8" x14ac:dyDescent="0.3">
      <c r="A207" s="2"/>
      <c r="B207" s="2"/>
      <c r="C207" s="2"/>
      <c r="D207" s="2"/>
      <c r="E207" s="2"/>
      <c r="F207" s="2"/>
      <c r="G207" s="2"/>
      <c r="H207" s="2"/>
      <c r="I207" s="2"/>
      <c r="J207" s="2"/>
      <c r="K207" s="2"/>
      <c r="L207" s="2"/>
      <c r="M207" s="2"/>
      <c r="N207" s="2"/>
      <c r="O207" s="2"/>
      <c r="P207" s="2"/>
      <c r="Q207" s="2"/>
      <c r="R207" s="2"/>
      <c r="S207" s="2"/>
      <c r="T207" s="2"/>
      <c r="U207" s="2"/>
      <c r="V207" s="2"/>
      <c r="W207" s="2"/>
      <c r="X207" s="2"/>
    </row>
    <row r="208" spans="1:24" ht="13.8" x14ac:dyDescent="0.3">
      <c r="A208" s="2"/>
      <c r="B208" s="2"/>
      <c r="C208" s="2"/>
      <c r="D208" s="2"/>
      <c r="E208" s="2"/>
      <c r="F208" s="2"/>
      <c r="G208" s="2"/>
      <c r="H208" s="2"/>
      <c r="I208" s="2"/>
      <c r="J208" s="2"/>
      <c r="K208" s="2"/>
      <c r="L208" s="2"/>
      <c r="M208" s="2"/>
      <c r="N208" s="2"/>
      <c r="O208" s="2"/>
      <c r="P208" s="2"/>
      <c r="Q208" s="2"/>
      <c r="R208" s="2"/>
      <c r="S208" s="2"/>
      <c r="T208" s="2"/>
      <c r="U208" s="2"/>
      <c r="V208" s="2"/>
      <c r="W208" s="2"/>
      <c r="X208" s="2"/>
    </row>
    <row r="209" spans="1:24" ht="13.8" x14ac:dyDescent="0.3">
      <c r="A209" s="2"/>
      <c r="B209" s="2"/>
      <c r="C209" s="2"/>
      <c r="D209" s="2"/>
      <c r="E209" s="2"/>
      <c r="F209" s="2"/>
      <c r="G209" s="2"/>
      <c r="H209" s="2"/>
      <c r="I209" s="2"/>
      <c r="J209" s="2"/>
      <c r="K209" s="2"/>
      <c r="L209" s="2"/>
      <c r="M209" s="2"/>
      <c r="N209" s="2"/>
      <c r="O209" s="2"/>
      <c r="P209" s="2"/>
      <c r="Q209" s="2"/>
      <c r="R209" s="2"/>
      <c r="S209" s="2"/>
      <c r="T209" s="2"/>
      <c r="U209" s="2"/>
      <c r="V209" s="2"/>
      <c r="W209" s="2"/>
      <c r="X209" s="2"/>
    </row>
    <row r="210" spans="1:24" ht="13.8" x14ac:dyDescent="0.3">
      <c r="A210" s="2"/>
      <c r="B210" s="2"/>
      <c r="C210" s="2"/>
      <c r="D210" s="2"/>
      <c r="E210" s="2"/>
      <c r="F210" s="2"/>
      <c r="G210" s="2"/>
      <c r="H210" s="2"/>
      <c r="I210" s="2"/>
      <c r="J210" s="2"/>
      <c r="K210" s="2"/>
      <c r="L210" s="2"/>
      <c r="M210" s="2"/>
      <c r="N210" s="2"/>
      <c r="O210" s="2"/>
      <c r="P210" s="2"/>
      <c r="Q210" s="2"/>
      <c r="R210" s="2"/>
      <c r="S210" s="2"/>
      <c r="T210" s="2"/>
      <c r="U210" s="2"/>
      <c r="V210" s="2"/>
      <c r="W210" s="2"/>
      <c r="X210" s="2"/>
    </row>
    <row r="211" spans="1:24" ht="13.8" x14ac:dyDescent="0.3">
      <c r="A211" s="2"/>
      <c r="B211" s="2"/>
      <c r="C211" s="2"/>
      <c r="D211" s="2"/>
      <c r="E211" s="2"/>
      <c r="F211" s="2"/>
      <c r="G211" s="2"/>
      <c r="H211" s="2"/>
      <c r="I211" s="2"/>
      <c r="J211" s="2"/>
      <c r="K211" s="2"/>
      <c r="L211" s="2"/>
      <c r="M211" s="2"/>
      <c r="N211" s="2"/>
      <c r="O211" s="2"/>
      <c r="P211" s="2"/>
      <c r="Q211" s="2"/>
      <c r="R211" s="2"/>
      <c r="S211" s="2"/>
      <c r="T211" s="2"/>
      <c r="U211" s="2"/>
      <c r="V211" s="2"/>
      <c r="W211" s="2"/>
      <c r="X211" s="2"/>
    </row>
    <row r="212" spans="1:24" ht="13.8" x14ac:dyDescent="0.3">
      <c r="A212" s="2"/>
      <c r="B212" s="2"/>
      <c r="C212" s="2"/>
      <c r="D212" s="2"/>
      <c r="E212" s="2"/>
      <c r="F212" s="2"/>
      <c r="G212" s="2"/>
      <c r="H212" s="2"/>
      <c r="I212" s="2"/>
      <c r="J212" s="2"/>
      <c r="K212" s="2"/>
      <c r="L212" s="2"/>
      <c r="M212" s="2"/>
      <c r="N212" s="2"/>
      <c r="O212" s="2"/>
      <c r="P212" s="2"/>
      <c r="Q212" s="2"/>
      <c r="R212" s="2"/>
      <c r="S212" s="2"/>
      <c r="T212" s="2"/>
      <c r="U212" s="2"/>
      <c r="V212" s="2"/>
      <c r="W212" s="2"/>
      <c r="X212" s="2"/>
    </row>
    <row r="213" spans="1:24" ht="13.8" x14ac:dyDescent="0.3">
      <c r="A213" s="2"/>
      <c r="B213" s="2"/>
      <c r="C213" s="2"/>
      <c r="D213" s="2"/>
      <c r="E213" s="2"/>
      <c r="F213" s="2"/>
      <c r="G213" s="2"/>
      <c r="H213" s="2"/>
      <c r="I213" s="2"/>
      <c r="J213" s="2"/>
      <c r="K213" s="2"/>
      <c r="L213" s="2"/>
      <c r="M213" s="2"/>
      <c r="N213" s="2"/>
      <c r="O213" s="2"/>
      <c r="P213" s="2"/>
      <c r="Q213" s="2"/>
      <c r="R213" s="2"/>
      <c r="S213" s="2"/>
      <c r="T213" s="2"/>
      <c r="U213" s="2"/>
      <c r="V213" s="2"/>
      <c r="W213" s="2"/>
      <c r="X213" s="2"/>
    </row>
    <row r="214" spans="1:24" ht="13.8" x14ac:dyDescent="0.3">
      <c r="A214" s="2"/>
      <c r="B214" s="2"/>
      <c r="C214" s="2"/>
      <c r="D214" s="2"/>
      <c r="E214" s="2"/>
      <c r="F214" s="2"/>
      <c r="G214" s="2"/>
      <c r="H214" s="2"/>
      <c r="I214" s="2"/>
      <c r="J214" s="2"/>
      <c r="K214" s="2"/>
      <c r="L214" s="2"/>
      <c r="M214" s="2"/>
      <c r="N214" s="2"/>
      <c r="O214" s="2"/>
      <c r="P214" s="2"/>
      <c r="Q214" s="2"/>
      <c r="R214" s="2"/>
      <c r="S214" s="2"/>
      <c r="T214" s="2"/>
      <c r="U214" s="2"/>
      <c r="V214" s="2"/>
      <c r="W214" s="2"/>
      <c r="X214" s="2"/>
    </row>
    <row r="215" spans="1:24" ht="13.8" x14ac:dyDescent="0.3">
      <c r="A215" s="2"/>
      <c r="B215" s="2"/>
      <c r="C215" s="2"/>
      <c r="D215" s="2"/>
      <c r="E215" s="2"/>
      <c r="F215" s="2"/>
      <c r="G215" s="2"/>
      <c r="H215" s="2"/>
      <c r="I215" s="2"/>
      <c r="J215" s="2"/>
      <c r="K215" s="2"/>
      <c r="L215" s="2"/>
      <c r="M215" s="2"/>
      <c r="N215" s="2"/>
      <c r="O215" s="2"/>
      <c r="P215" s="2"/>
      <c r="Q215" s="2"/>
      <c r="R215" s="2"/>
      <c r="S215" s="2"/>
      <c r="T215" s="2"/>
      <c r="U215" s="2"/>
      <c r="V215" s="2"/>
      <c r="W215" s="2"/>
      <c r="X215" s="2"/>
    </row>
    <row r="216" spans="1:24" ht="13.8" x14ac:dyDescent="0.3">
      <c r="A216" s="2"/>
      <c r="B216" s="2"/>
      <c r="C216" s="2"/>
      <c r="D216" s="2"/>
      <c r="E216" s="2"/>
      <c r="F216" s="2"/>
      <c r="G216" s="2"/>
      <c r="H216" s="2"/>
      <c r="I216" s="2"/>
      <c r="J216" s="2"/>
      <c r="K216" s="2"/>
      <c r="L216" s="2"/>
      <c r="M216" s="2"/>
      <c r="N216" s="2"/>
      <c r="O216" s="2"/>
      <c r="P216" s="2"/>
      <c r="Q216" s="2"/>
      <c r="R216" s="2"/>
      <c r="S216" s="2"/>
      <c r="T216" s="2"/>
      <c r="U216" s="2"/>
      <c r="V216" s="2"/>
      <c r="W216" s="2"/>
      <c r="X216" s="2"/>
    </row>
    <row r="217" spans="1:24" ht="13.8" x14ac:dyDescent="0.3">
      <c r="A217" s="2"/>
      <c r="B217" s="2"/>
      <c r="C217" s="2"/>
      <c r="D217" s="2"/>
      <c r="E217" s="2"/>
      <c r="F217" s="2"/>
      <c r="G217" s="2"/>
      <c r="H217" s="2"/>
      <c r="I217" s="2"/>
      <c r="J217" s="2"/>
      <c r="K217" s="2"/>
      <c r="L217" s="2"/>
      <c r="M217" s="2"/>
      <c r="N217" s="2"/>
      <c r="O217" s="2"/>
      <c r="P217" s="2"/>
      <c r="Q217" s="2"/>
      <c r="R217" s="2"/>
      <c r="S217" s="2"/>
      <c r="T217" s="2"/>
      <c r="U217" s="2"/>
      <c r="V217" s="2"/>
      <c r="W217" s="2"/>
      <c r="X217" s="2"/>
    </row>
    <row r="218" spans="1:24" ht="13.8" x14ac:dyDescent="0.3">
      <c r="A218" s="2"/>
      <c r="B218" s="2"/>
      <c r="C218" s="2"/>
      <c r="D218" s="2"/>
      <c r="E218" s="2"/>
      <c r="F218" s="2"/>
      <c r="G218" s="2"/>
      <c r="H218" s="2"/>
      <c r="I218" s="2"/>
      <c r="J218" s="2"/>
      <c r="K218" s="2"/>
      <c r="L218" s="2"/>
      <c r="M218" s="2"/>
      <c r="N218" s="2"/>
      <c r="O218" s="2"/>
      <c r="P218" s="2"/>
      <c r="Q218" s="2"/>
      <c r="R218" s="2"/>
      <c r="S218" s="2"/>
      <c r="T218" s="2"/>
      <c r="U218" s="2"/>
      <c r="V218" s="2"/>
      <c r="W218" s="2"/>
      <c r="X218" s="2"/>
    </row>
    <row r="219" spans="1:24" ht="13.8" x14ac:dyDescent="0.3">
      <c r="A219" s="2"/>
      <c r="B219" s="2"/>
      <c r="C219" s="2"/>
      <c r="D219" s="2"/>
      <c r="E219" s="2"/>
      <c r="F219" s="2"/>
      <c r="G219" s="2"/>
      <c r="H219" s="2"/>
      <c r="I219" s="2"/>
      <c r="J219" s="2"/>
      <c r="K219" s="2"/>
      <c r="L219" s="2"/>
      <c r="M219" s="2"/>
      <c r="N219" s="2"/>
      <c r="O219" s="2"/>
      <c r="P219" s="2"/>
      <c r="Q219" s="2"/>
      <c r="R219" s="2"/>
      <c r="S219" s="2"/>
      <c r="T219" s="2"/>
      <c r="U219" s="2"/>
      <c r="V219" s="2"/>
      <c r="W219" s="2"/>
      <c r="X219" s="2"/>
    </row>
    <row r="220" spans="1:24" ht="13.8" x14ac:dyDescent="0.3">
      <c r="A220" s="2"/>
      <c r="B220" s="2"/>
      <c r="C220" s="2"/>
      <c r="D220" s="2"/>
      <c r="E220" s="2"/>
      <c r="F220" s="2"/>
      <c r="G220" s="2"/>
      <c r="H220" s="2"/>
      <c r="I220" s="2"/>
      <c r="J220" s="2"/>
      <c r="K220" s="2"/>
      <c r="L220" s="2"/>
      <c r="M220" s="2"/>
      <c r="N220" s="2"/>
      <c r="O220" s="2"/>
      <c r="P220" s="2"/>
      <c r="Q220" s="2"/>
      <c r="R220" s="2"/>
      <c r="S220" s="2"/>
      <c r="T220" s="2"/>
      <c r="U220" s="2"/>
      <c r="V220" s="2"/>
      <c r="W220" s="2"/>
      <c r="X220" s="2"/>
    </row>
    <row r="221" spans="1:24" ht="13.8" x14ac:dyDescent="0.3">
      <c r="A221" s="2"/>
      <c r="B221" s="2"/>
      <c r="C221" s="2"/>
      <c r="D221" s="2"/>
      <c r="E221" s="2"/>
      <c r="F221" s="2"/>
      <c r="G221" s="2"/>
      <c r="H221" s="2"/>
      <c r="I221" s="2"/>
      <c r="J221" s="2"/>
      <c r="K221" s="2"/>
      <c r="L221" s="2"/>
      <c r="M221" s="2"/>
      <c r="N221" s="2"/>
      <c r="O221" s="2"/>
      <c r="P221" s="2"/>
      <c r="Q221" s="2"/>
      <c r="R221" s="2"/>
      <c r="S221" s="2"/>
      <c r="T221" s="2"/>
      <c r="U221" s="2"/>
      <c r="V221" s="2"/>
      <c r="W221" s="2"/>
      <c r="X221" s="2"/>
    </row>
    <row r="222" spans="1:24" ht="13.8" x14ac:dyDescent="0.3">
      <c r="A222" s="2"/>
      <c r="B222" s="2"/>
      <c r="C222" s="2"/>
      <c r="D222" s="2"/>
      <c r="E222" s="2"/>
      <c r="F222" s="2"/>
      <c r="G222" s="2"/>
      <c r="H222" s="2"/>
      <c r="I222" s="2"/>
      <c r="J222" s="2"/>
      <c r="K222" s="2"/>
      <c r="L222" s="2"/>
      <c r="M222" s="2"/>
      <c r="N222" s="2"/>
      <c r="O222" s="2"/>
      <c r="P222" s="2"/>
      <c r="Q222" s="2"/>
      <c r="R222" s="2"/>
      <c r="S222" s="2"/>
      <c r="T222" s="2"/>
      <c r="U222" s="2"/>
      <c r="V222" s="2"/>
      <c r="W222" s="2"/>
      <c r="X222" s="2"/>
    </row>
    <row r="223" spans="1:24" ht="13.8" x14ac:dyDescent="0.3">
      <c r="A223" s="2"/>
      <c r="B223" s="2"/>
      <c r="C223" s="2"/>
      <c r="D223" s="2"/>
      <c r="E223" s="2"/>
      <c r="F223" s="2"/>
      <c r="G223" s="2"/>
      <c r="H223" s="2"/>
      <c r="I223" s="2"/>
      <c r="J223" s="2"/>
      <c r="K223" s="2"/>
      <c r="L223" s="2"/>
      <c r="M223" s="2"/>
      <c r="N223" s="2"/>
      <c r="O223" s="2"/>
      <c r="P223" s="2"/>
      <c r="Q223" s="2"/>
      <c r="R223" s="2"/>
      <c r="S223" s="2"/>
      <c r="T223" s="2"/>
      <c r="U223" s="2"/>
      <c r="V223" s="2"/>
      <c r="W223" s="2"/>
      <c r="X223" s="2"/>
    </row>
    <row r="224" spans="1:24" ht="13.8" x14ac:dyDescent="0.3">
      <c r="A224" s="2"/>
      <c r="B224" s="2"/>
      <c r="C224" s="2"/>
      <c r="D224" s="2"/>
      <c r="E224" s="2"/>
      <c r="F224" s="2"/>
      <c r="G224" s="2"/>
      <c r="H224" s="2"/>
      <c r="I224" s="2"/>
      <c r="J224" s="2"/>
      <c r="K224" s="2"/>
      <c r="L224" s="2"/>
      <c r="M224" s="2"/>
      <c r="N224" s="2"/>
      <c r="O224" s="2"/>
      <c r="P224" s="2"/>
      <c r="Q224" s="2"/>
      <c r="R224" s="2"/>
      <c r="S224" s="2"/>
      <c r="T224" s="2"/>
      <c r="U224" s="2"/>
      <c r="V224" s="2"/>
      <c r="W224" s="2"/>
      <c r="X224" s="2"/>
    </row>
    <row r="225" spans="1:24" ht="13.8" x14ac:dyDescent="0.3">
      <c r="A225" s="2"/>
      <c r="B225" s="2"/>
      <c r="C225" s="2"/>
      <c r="D225" s="2"/>
      <c r="E225" s="2"/>
      <c r="F225" s="2"/>
      <c r="G225" s="2"/>
      <c r="H225" s="2"/>
      <c r="I225" s="2"/>
      <c r="J225" s="2"/>
      <c r="K225" s="2"/>
      <c r="L225" s="2"/>
      <c r="M225" s="2"/>
      <c r="N225" s="2"/>
      <c r="O225" s="2"/>
      <c r="P225" s="2"/>
      <c r="Q225" s="2"/>
      <c r="R225" s="2"/>
      <c r="S225" s="2"/>
      <c r="T225" s="2"/>
      <c r="U225" s="2"/>
      <c r="V225" s="2"/>
      <c r="W225" s="2"/>
      <c r="X225" s="2"/>
    </row>
    <row r="226" spans="1:24" ht="13.8" x14ac:dyDescent="0.3">
      <c r="A226" s="2"/>
      <c r="B226" s="2"/>
      <c r="C226" s="2"/>
      <c r="D226" s="2"/>
      <c r="E226" s="2"/>
      <c r="F226" s="2"/>
      <c r="G226" s="2"/>
      <c r="H226" s="2"/>
      <c r="I226" s="2"/>
      <c r="J226" s="2"/>
      <c r="K226" s="2"/>
      <c r="L226" s="2"/>
      <c r="M226" s="2"/>
      <c r="N226" s="2"/>
      <c r="O226" s="2"/>
      <c r="P226" s="2"/>
      <c r="Q226" s="2"/>
      <c r="R226" s="2"/>
      <c r="S226" s="2"/>
      <c r="T226" s="2"/>
      <c r="U226" s="2"/>
      <c r="V226" s="2"/>
      <c r="W226" s="2"/>
      <c r="X226" s="2"/>
    </row>
    <row r="227" spans="1:24" ht="13.8" x14ac:dyDescent="0.3">
      <c r="A227" s="2"/>
      <c r="B227" s="2"/>
      <c r="C227" s="2"/>
      <c r="D227" s="2"/>
      <c r="E227" s="2"/>
      <c r="F227" s="2"/>
      <c r="G227" s="2"/>
      <c r="H227" s="2"/>
      <c r="I227" s="2"/>
      <c r="J227" s="2"/>
      <c r="K227" s="2"/>
      <c r="L227" s="2"/>
      <c r="M227" s="2"/>
      <c r="N227" s="2"/>
      <c r="O227" s="2"/>
      <c r="P227" s="2"/>
      <c r="Q227" s="2"/>
      <c r="R227" s="2"/>
      <c r="S227" s="2"/>
      <c r="T227" s="2"/>
      <c r="U227" s="2"/>
      <c r="V227" s="2"/>
      <c r="W227" s="2"/>
      <c r="X227" s="2"/>
    </row>
    <row r="228" spans="1:24" ht="13.8" x14ac:dyDescent="0.3">
      <c r="A228" s="2"/>
      <c r="B228" s="2"/>
      <c r="C228" s="2"/>
      <c r="D228" s="2"/>
      <c r="E228" s="2"/>
      <c r="F228" s="2"/>
      <c r="G228" s="2"/>
      <c r="H228" s="2"/>
      <c r="I228" s="2"/>
      <c r="J228" s="2"/>
      <c r="K228" s="2"/>
      <c r="L228" s="2"/>
      <c r="M228" s="2"/>
      <c r="N228" s="2"/>
      <c r="O228" s="2"/>
      <c r="P228" s="2"/>
      <c r="Q228" s="2"/>
      <c r="R228" s="2"/>
      <c r="S228" s="2"/>
      <c r="T228" s="2"/>
      <c r="U228" s="2"/>
      <c r="V228" s="2"/>
      <c r="W228" s="2"/>
      <c r="X228" s="2"/>
    </row>
    <row r="229" spans="1:24" ht="13.8" x14ac:dyDescent="0.3">
      <c r="A229" s="2"/>
      <c r="B229" s="2"/>
      <c r="C229" s="2"/>
      <c r="D229" s="2"/>
      <c r="E229" s="2"/>
      <c r="F229" s="2"/>
      <c r="G229" s="2"/>
      <c r="H229" s="2"/>
      <c r="I229" s="2"/>
      <c r="J229" s="2"/>
      <c r="K229" s="2"/>
      <c r="L229" s="2"/>
      <c r="M229" s="2"/>
      <c r="N229" s="2"/>
      <c r="O229" s="2"/>
      <c r="P229" s="2"/>
      <c r="Q229" s="2"/>
      <c r="R229" s="2"/>
      <c r="S229" s="2"/>
      <c r="T229" s="2"/>
      <c r="U229" s="2"/>
      <c r="V229" s="2"/>
      <c r="W229" s="2"/>
      <c r="X229" s="2"/>
    </row>
    <row r="230" spans="1:24" ht="13.8" x14ac:dyDescent="0.3">
      <c r="A230" s="2"/>
      <c r="B230" s="2"/>
      <c r="C230" s="2"/>
      <c r="D230" s="2"/>
      <c r="E230" s="2"/>
      <c r="F230" s="2"/>
      <c r="G230" s="2"/>
      <c r="H230" s="2"/>
      <c r="I230" s="2"/>
      <c r="J230" s="2"/>
      <c r="K230" s="2"/>
      <c r="L230" s="2"/>
      <c r="M230" s="2"/>
      <c r="N230" s="2"/>
      <c r="O230" s="2"/>
      <c r="P230" s="2"/>
      <c r="Q230" s="2"/>
      <c r="R230" s="2"/>
      <c r="S230" s="2"/>
      <c r="T230" s="2"/>
      <c r="U230" s="2"/>
      <c r="V230" s="2"/>
      <c r="W230" s="2"/>
      <c r="X230" s="2"/>
    </row>
    <row r="231" spans="1:24" ht="13.8" x14ac:dyDescent="0.3">
      <c r="A231" s="2"/>
      <c r="B231" s="2"/>
      <c r="C231" s="2"/>
      <c r="D231" s="2"/>
      <c r="E231" s="2"/>
      <c r="F231" s="2"/>
      <c r="G231" s="2"/>
      <c r="H231" s="2"/>
      <c r="I231" s="2"/>
      <c r="J231" s="2"/>
      <c r="K231" s="2"/>
      <c r="L231" s="2"/>
      <c r="M231" s="2"/>
      <c r="N231" s="2"/>
      <c r="O231" s="2"/>
      <c r="P231" s="2"/>
      <c r="Q231" s="2"/>
      <c r="R231" s="2"/>
      <c r="S231" s="2"/>
      <c r="T231" s="2"/>
      <c r="U231" s="2"/>
      <c r="V231" s="2"/>
      <c r="W231" s="2"/>
      <c r="X231" s="2"/>
    </row>
    <row r="232" spans="1:24" ht="13.8" x14ac:dyDescent="0.3">
      <c r="A232" s="2"/>
      <c r="B232" s="2"/>
      <c r="C232" s="2"/>
      <c r="D232" s="2"/>
      <c r="E232" s="2"/>
      <c r="F232" s="2"/>
      <c r="G232" s="2"/>
      <c r="H232" s="2"/>
      <c r="I232" s="2"/>
      <c r="J232" s="2"/>
      <c r="K232" s="2"/>
      <c r="L232" s="2"/>
      <c r="M232" s="2"/>
      <c r="N232" s="2"/>
      <c r="O232" s="2"/>
      <c r="P232" s="2"/>
      <c r="Q232" s="2"/>
      <c r="R232" s="2"/>
      <c r="S232" s="2"/>
      <c r="T232" s="2"/>
      <c r="U232" s="2"/>
      <c r="V232" s="2"/>
      <c r="W232" s="2"/>
      <c r="X232" s="2"/>
    </row>
    <row r="233" spans="1:24" ht="13.8" x14ac:dyDescent="0.3">
      <c r="A233" s="2"/>
      <c r="B233" s="2"/>
      <c r="C233" s="2"/>
      <c r="D233" s="2"/>
      <c r="E233" s="2"/>
      <c r="F233" s="2"/>
      <c r="G233" s="2"/>
      <c r="H233" s="2"/>
      <c r="I233" s="2"/>
      <c r="J233" s="2"/>
      <c r="K233" s="2"/>
      <c r="L233" s="2"/>
      <c r="M233" s="2"/>
      <c r="N233" s="2"/>
      <c r="O233" s="2"/>
      <c r="P233" s="2"/>
      <c r="Q233" s="2"/>
      <c r="R233" s="2"/>
      <c r="S233" s="2"/>
      <c r="T233" s="2"/>
      <c r="U233" s="2"/>
      <c r="V233" s="2"/>
      <c r="W233" s="2"/>
      <c r="X233" s="2"/>
    </row>
    <row r="234" spans="1:24" ht="13.8" x14ac:dyDescent="0.3">
      <c r="A234" s="2"/>
      <c r="B234" s="2"/>
      <c r="C234" s="2"/>
      <c r="D234" s="2"/>
      <c r="E234" s="2"/>
      <c r="F234" s="2"/>
      <c r="G234" s="2"/>
      <c r="H234" s="2"/>
      <c r="I234" s="2"/>
      <c r="J234" s="2"/>
      <c r="K234" s="2"/>
      <c r="L234" s="2"/>
      <c r="M234" s="2"/>
      <c r="N234" s="2"/>
      <c r="O234" s="2"/>
      <c r="P234" s="2"/>
      <c r="Q234" s="2"/>
      <c r="R234" s="2"/>
      <c r="S234" s="2"/>
      <c r="T234" s="2"/>
      <c r="U234" s="2"/>
      <c r="V234" s="2"/>
      <c r="W234" s="2"/>
      <c r="X234" s="2"/>
    </row>
    <row r="235" spans="1:24" ht="13.8" x14ac:dyDescent="0.3">
      <c r="A235" s="2"/>
      <c r="B235" s="2"/>
      <c r="C235" s="2"/>
      <c r="D235" s="2"/>
      <c r="E235" s="2"/>
      <c r="F235" s="2"/>
      <c r="G235" s="2"/>
      <c r="H235" s="2"/>
      <c r="I235" s="2"/>
      <c r="J235" s="2"/>
      <c r="K235" s="2"/>
      <c r="L235" s="2"/>
      <c r="M235" s="2"/>
      <c r="N235" s="2"/>
      <c r="O235" s="2"/>
      <c r="P235" s="2"/>
      <c r="Q235" s="2"/>
      <c r="R235" s="2"/>
      <c r="S235" s="2"/>
      <c r="T235" s="2"/>
      <c r="U235" s="2"/>
      <c r="V235" s="2"/>
      <c r="W235" s="2"/>
      <c r="X235" s="2"/>
    </row>
    <row r="236" spans="1:24" ht="13.8" x14ac:dyDescent="0.3">
      <c r="A236" s="2"/>
      <c r="B236" s="2"/>
      <c r="C236" s="2"/>
      <c r="D236" s="2"/>
      <c r="E236" s="2"/>
      <c r="F236" s="2"/>
      <c r="G236" s="2"/>
      <c r="H236" s="2"/>
      <c r="I236" s="2"/>
      <c r="J236" s="2"/>
      <c r="K236" s="2"/>
      <c r="L236" s="2"/>
      <c r="M236" s="2"/>
      <c r="N236" s="2"/>
      <c r="O236" s="2"/>
      <c r="P236" s="2"/>
      <c r="Q236" s="2"/>
      <c r="R236" s="2"/>
      <c r="S236" s="2"/>
      <c r="T236" s="2"/>
      <c r="U236" s="2"/>
      <c r="V236" s="2"/>
      <c r="W236" s="2"/>
      <c r="X236" s="2"/>
    </row>
    <row r="237" spans="1:24" ht="13.8" x14ac:dyDescent="0.3">
      <c r="A237" s="2"/>
      <c r="B237" s="2"/>
      <c r="C237" s="2"/>
      <c r="D237" s="2"/>
      <c r="E237" s="2"/>
      <c r="F237" s="2"/>
      <c r="G237" s="2"/>
      <c r="H237" s="2"/>
      <c r="I237" s="2"/>
      <c r="J237" s="2"/>
      <c r="K237" s="2"/>
      <c r="L237" s="2"/>
      <c r="M237" s="2"/>
      <c r="N237" s="2"/>
      <c r="O237" s="2"/>
      <c r="P237" s="2"/>
      <c r="Q237" s="2"/>
      <c r="R237" s="2"/>
      <c r="S237" s="2"/>
      <c r="T237" s="2"/>
      <c r="U237" s="2"/>
      <c r="V237" s="2"/>
      <c r="W237" s="2"/>
      <c r="X237" s="2"/>
    </row>
    <row r="238" spans="1:24" ht="13.8" x14ac:dyDescent="0.3">
      <c r="A238" s="2"/>
      <c r="B238" s="2"/>
      <c r="C238" s="2"/>
      <c r="D238" s="2"/>
      <c r="E238" s="2"/>
      <c r="F238" s="2"/>
      <c r="G238" s="2"/>
      <c r="H238" s="2"/>
      <c r="I238" s="2"/>
      <c r="J238" s="2"/>
      <c r="K238" s="2"/>
      <c r="L238" s="2"/>
      <c r="M238" s="2"/>
      <c r="N238" s="2"/>
      <c r="O238" s="2"/>
      <c r="P238" s="2"/>
      <c r="Q238" s="2"/>
      <c r="R238" s="2"/>
      <c r="S238" s="2"/>
      <c r="T238" s="2"/>
      <c r="U238" s="2"/>
      <c r="V238" s="2"/>
      <c r="W238" s="2"/>
      <c r="X238" s="2"/>
    </row>
    <row r="239" spans="1:24" ht="13.8" x14ac:dyDescent="0.3">
      <c r="A239" s="2"/>
      <c r="B239" s="2"/>
      <c r="C239" s="2"/>
      <c r="D239" s="2"/>
      <c r="E239" s="2"/>
      <c r="F239" s="2"/>
      <c r="G239" s="2"/>
      <c r="H239" s="2"/>
      <c r="I239" s="2"/>
      <c r="J239" s="2"/>
      <c r="K239" s="2"/>
      <c r="L239" s="2"/>
      <c r="M239" s="2"/>
      <c r="N239" s="2"/>
      <c r="O239" s="2"/>
      <c r="P239" s="2"/>
      <c r="Q239" s="2"/>
      <c r="R239" s="2"/>
      <c r="S239" s="2"/>
      <c r="T239" s="2"/>
      <c r="U239" s="2"/>
      <c r="V239" s="2"/>
      <c r="W239" s="2"/>
      <c r="X239" s="2"/>
    </row>
    <row r="240" spans="1:24" ht="13.8" x14ac:dyDescent="0.3">
      <c r="A240" s="2"/>
      <c r="B240" s="2"/>
      <c r="C240" s="2"/>
      <c r="D240" s="2"/>
      <c r="E240" s="2"/>
      <c r="F240" s="2"/>
      <c r="G240" s="2"/>
      <c r="H240" s="2"/>
      <c r="I240" s="2"/>
      <c r="J240" s="2"/>
      <c r="K240" s="2"/>
      <c r="L240" s="2"/>
      <c r="M240" s="2"/>
      <c r="N240" s="2"/>
      <c r="O240" s="2"/>
      <c r="P240" s="2"/>
      <c r="Q240" s="2"/>
      <c r="R240" s="2"/>
      <c r="S240" s="2"/>
      <c r="T240" s="2"/>
      <c r="U240" s="2"/>
      <c r="V240" s="2"/>
      <c r="W240" s="2"/>
      <c r="X240" s="2"/>
    </row>
    <row r="241" spans="1:24" ht="13.8" x14ac:dyDescent="0.3">
      <c r="A241" s="2"/>
      <c r="B241" s="2"/>
      <c r="C241" s="2"/>
      <c r="D241" s="2"/>
      <c r="E241" s="2"/>
      <c r="F241" s="2"/>
      <c r="G241" s="2"/>
      <c r="H241" s="2"/>
      <c r="I241" s="2"/>
      <c r="J241" s="2"/>
      <c r="K241" s="2"/>
      <c r="L241" s="2"/>
      <c r="M241" s="2"/>
      <c r="N241" s="2"/>
      <c r="O241" s="2"/>
      <c r="P241" s="2"/>
      <c r="Q241" s="2"/>
      <c r="R241" s="2"/>
      <c r="S241" s="2"/>
      <c r="T241" s="2"/>
      <c r="U241" s="2"/>
      <c r="V241" s="2"/>
      <c r="W241" s="2"/>
      <c r="X241" s="2"/>
    </row>
    <row r="242" spans="1:24" ht="13.8" x14ac:dyDescent="0.3">
      <c r="A242" s="2"/>
      <c r="B242" s="2"/>
      <c r="C242" s="2"/>
      <c r="D242" s="2"/>
      <c r="E242" s="2"/>
      <c r="F242" s="2"/>
      <c r="G242" s="2"/>
      <c r="H242" s="2"/>
      <c r="I242" s="2"/>
      <c r="J242" s="2"/>
      <c r="K242" s="2"/>
      <c r="L242" s="2"/>
      <c r="M242" s="2"/>
      <c r="N242" s="2"/>
      <c r="O242" s="2"/>
      <c r="P242" s="2"/>
      <c r="Q242" s="2"/>
      <c r="R242" s="2"/>
      <c r="S242" s="2"/>
      <c r="T242" s="2"/>
      <c r="U242" s="2"/>
      <c r="V242" s="2"/>
      <c r="W242" s="2"/>
      <c r="X242" s="2"/>
    </row>
    <row r="243" spans="1:24" ht="13.8" x14ac:dyDescent="0.3">
      <c r="A243" s="2"/>
      <c r="B243" s="2"/>
      <c r="C243" s="2"/>
      <c r="D243" s="2"/>
      <c r="E243" s="2"/>
      <c r="F243" s="2"/>
      <c r="G243" s="2"/>
      <c r="H243" s="2"/>
      <c r="I243" s="2"/>
      <c r="J243" s="2"/>
      <c r="K243" s="2"/>
      <c r="L243" s="2"/>
      <c r="M243" s="2"/>
      <c r="N243" s="2"/>
      <c r="O243" s="2"/>
      <c r="P243" s="2"/>
      <c r="Q243" s="2"/>
      <c r="R243" s="2"/>
      <c r="S243" s="2"/>
      <c r="T243" s="2"/>
      <c r="U243" s="2"/>
      <c r="V243" s="2"/>
      <c r="W243" s="2"/>
      <c r="X243" s="2"/>
    </row>
    <row r="244" spans="1:24" ht="13.8" x14ac:dyDescent="0.3">
      <c r="A244" s="2"/>
      <c r="B244" s="2"/>
      <c r="C244" s="2"/>
      <c r="D244" s="2"/>
      <c r="E244" s="2"/>
      <c r="F244" s="2"/>
      <c r="G244" s="2"/>
      <c r="H244" s="2"/>
      <c r="I244" s="2"/>
      <c r="J244" s="2"/>
      <c r="K244" s="2"/>
      <c r="L244" s="2"/>
      <c r="M244" s="2"/>
      <c r="N244" s="2"/>
      <c r="O244" s="2"/>
      <c r="P244" s="2"/>
      <c r="Q244" s="2"/>
      <c r="R244" s="2"/>
      <c r="S244" s="2"/>
      <c r="T244" s="2"/>
      <c r="U244" s="2"/>
      <c r="V244" s="2"/>
      <c r="W244" s="2"/>
      <c r="X244" s="2"/>
    </row>
    <row r="245" spans="1:24" ht="13.8" x14ac:dyDescent="0.3">
      <c r="A245" s="2"/>
      <c r="B245" s="2"/>
      <c r="C245" s="2"/>
      <c r="D245" s="2"/>
      <c r="E245" s="2"/>
      <c r="F245" s="2"/>
      <c r="G245" s="2"/>
      <c r="H245" s="2"/>
      <c r="I245" s="2"/>
      <c r="J245" s="2"/>
      <c r="K245" s="2"/>
      <c r="L245" s="2"/>
      <c r="M245" s="2"/>
      <c r="N245" s="2"/>
      <c r="O245" s="2"/>
      <c r="P245" s="2"/>
      <c r="Q245" s="2"/>
      <c r="R245" s="2"/>
      <c r="S245" s="2"/>
      <c r="T245" s="2"/>
      <c r="U245" s="2"/>
      <c r="V245" s="2"/>
      <c r="W245" s="2"/>
      <c r="X245" s="2"/>
    </row>
    <row r="246" spans="1:24" ht="13.8" x14ac:dyDescent="0.3">
      <c r="A246" s="2"/>
      <c r="B246" s="2"/>
      <c r="C246" s="2"/>
      <c r="D246" s="2"/>
      <c r="E246" s="2"/>
      <c r="F246" s="2"/>
      <c r="G246" s="2"/>
      <c r="H246" s="2"/>
      <c r="I246" s="2"/>
      <c r="J246" s="2"/>
      <c r="K246" s="2"/>
      <c r="L246" s="2"/>
      <c r="M246" s="2"/>
      <c r="N246" s="2"/>
      <c r="O246" s="2"/>
      <c r="P246" s="2"/>
      <c r="Q246" s="2"/>
      <c r="R246" s="2"/>
      <c r="S246" s="2"/>
      <c r="T246" s="2"/>
      <c r="U246" s="2"/>
      <c r="V246" s="2"/>
      <c r="W246" s="2"/>
      <c r="X246" s="2"/>
    </row>
    <row r="247" spans="1:24" ht="13.8" x14ac:dyDescent="0.3">
      <c r="A247" s="2"/>
      <c r="B247" s="2"/>
      <c r="C247" s="2"/>
      <c r="D247" s="2"/>
      <c r="E247" s="2"/>
      <c r="F247" s="2"/>
      <c r="G247" s="2"/>
      <c r="H247" s="2"/>
      <c r="I247" s="2"/>
      <c r="J247" s="2"/>
      <c r="K247" s="2"/>
      <c r="L247" s="2"/>
      <c r="M247" s="2"/>
      <c r="N247" s="2"/>
      <c r="O247" s="2"/>
      <c r="P247" s="2"/>
      <c r="Q247" s="2"/>
      <c r="R247" s="2"/>
      <c r="S247" s="2"/>
      <c r="T247" s="2"/>
      <c r="U247" s="2"/>
      <c r="V247" s="2"/>
      <c r="W247" s="2"/>
      <c r="X247" s="2"/>
    </row>
    <row r="248" spans="1:24" ht="13.8" x14ac:dyDescent="0.3">
      <c r="A248" s="2"/>
      <c r="B248" s="2"/>
      <c r="C248" s="2"/>
      <c r="D248" s="2"/>
      <c r="E248" s="2"/>
      <c r="F248" s="2"/>
      <c r="G248" s="2"/>
      <c r="H248" s="2"/>
      <c r="I248" s="2"/>
      <c r="J248" s="2"/>
      <c r="K248" s="2"/>
      <c r="L248" s="2"/>
      <c r="M248" s="2"/>
      <c r="N248" s="2"/>
      <c r="O248" s="2"/>
      <c r="P248" s="2"/>
      <c r="Q248" s="2"/>
      <c r="R248" s="2"/>
      <c r="S248" s="2"/>
      <c r="T248" s="2"/>
      <c r="U248" s="2"/>
      <c r="V248" s="2"/>
      <c r="W248" s="2"/>
      <c r="X248" s="2"/>
    </row>
    <row r="249" spans="1:24" ht="13.8" x14ac:dyDescent="0.3">
      <c r="A249" s="2"/>
      <c r="B249" s="2"/>
      <c r="C249" s="2"/>
      <c r="D249" s="2"/>
      <c r="E249" s="2"/>
      <c r="F249" s="2"/>
      <c r="G249" s="2"/>
      <c r="H249" s="2"/>
      <c r="I249" s="2"/>
      <c r="J249" s="2"/>
      <c r="K249" s="2"/>
      <c r="L249" s="2"/>
      <c r="M249" s="2"/>
      <c r="N249" s="2"/>
      <c r="O249" s="2"/>
      <c r="P249" s="2"/>
      <c r="Q249" s="2"/>
      <c r="R249" s="2"/>
      <c r="S249" s="2"/>
      <c r="T249" s="2"/>
      <c r="U249" s="2"/>
      <c r="V249" s="2"/>
      <c r="W249" s="2"/>
      <c r="X249" s="2"/>
    </row>
    <row r="250" spans="1:24" ht="13.8" x14ac:dyDescent="0.3">
      <c r="A250" s="2"/>
      <c r="B250" s="2"/>
      <c r="C250" s="2"/>
      <c r="D250" s="2"/>
      <c r="E250" s="2"/>
      <c r="F250" s="2"/>
      <c r="G250" s="2"/>
      <c r="H250" s="2"/>
      <c r="I250" s="2"/>
      <c r="J250" s="2"/>
      <c r="K250" s="2"/>
      <c r="L250" s="2"/>
      <c r="M250" s="2"/>
      <c r="N250" s="2"/>
      <c r="O250" s="2"/>
      <c r="P250" s="2"/>
      <c r="Q250" s="2"/>
      <c r="R250" s="2"/>
      <c r="S250" s="2"/>
      <c r="T250" s="2"/>
      <c r="U250" s="2"/>
      <c r="V250" s="2"/>
      <c r="W250" s="2"/>
      <c r="X250" s="2"/>
    </row>
    <row r="251" spans="1:24" ht="13.8" x14ac:dyDescent="0.3">
      <c r="A251" s="2"/>
      <c r="B251" s="2"/>
      <c r="C251" s="2"/>
      <c r="D251" s="2"/>
      <c r="E251" s="2"/>
      <c r="F251" s="2"/>
      <c r="G251" s="2"/>
      <c r="H251" s="2"/>
      <c r="I251" s="2"/>
      <c r="J251" s="2"/>
      <c r="K251" s="2"/>
      <c r="L251" s="2"/>
      <c r="M251" s="2"/>
      <c r="N251" s="2"/>
      <c r="O251" s="2"/>
      <c r="P251" s="2"/>
      <c r="Q251" s="2"/>
      <c r="R251" s="2"/>
      <c r="S251" s="2"/>
      <c r="T251" s="2"/>
      <c r="U251" s="2"/>
      <c r="V251" s="2"/>
      <c r="W251" s="2"/>
      <c r="X251" s="2"/>
    </row>
    <row r="252" spans="1:24" ht="13.8" x14ac:dyDescent="0.3">
      <c r="A252" s="2"/>
      <c r="B252" s="2"/>
      <c r="C252" s="2"/>
      <c r="D252" s="2"/>
      <c r="E252" s="2"/>
      <c r="F252" s="2"/>
      <c r="G252" s="2"/>
      <c r="H252" s="2"/>
      <c r="I252" s="2"/>
      <c r="J252" s="2"/>
      <c r="K252" s="2"/>
      <c r="L252" s="2"/>
      <c r="M252" s="2"/>
      <c r="N252" s="2"/>
      <c r="O252" s="2"/>
      <c r="P252" s="2"/>
      <c r="Q252" s="2"/>
      <c r="R252" s="2"/>
      <c r="S252" s="2"/>
      <c r="T252" s="2"/>
      <c r="U252" s="2"/>
      <c r="V252" s="2"/>
      <c r="W252" s="2"/>
      <c r="X252" s="2"/>
    </row>
    <row r="253" spans="1:24" ht="13.8" x14ac:dyDescent="0.3">
      <c r="A253" s="2"/>
      <c r="B253" s="2"/>
      <c r="C253" s="2"/>
      <c r="D253" s="2"/>
      <c r="E253" s="2"/>
      <c r="F253" s="2"/>
      <c r="G253" s="2"/>
      <c r="H253" s="2"/>
      <c r="I253" s="2"/>
      <c r="J253" s="2"/>
      <c r="K253" s="2"/>
      <c r="L253" s="2"/>
      <c r="M253" s="2"/>
      <c r="N253" s="2"/>
      <c r="O253" s="2"/>
      <c r="P253" s="2"/>
      <c r="Q253" s="2"/>
      <c r="R253" s="2"/>
      <c r="S253" s="2"/>
      <c r="T253" s="2"/>
      <c r="U253" s="2"/>
      <c r="V253" s="2"/>
      <c r="W253" s="2"/>
      <c r="X253" s="2"/>
    </row>
    <row r="254" spans="1:24" ht="13.8" x14ac:dyDescent="0.3">
      <c r="A254" s="2"/>
      <c r="B254" s="2"/>
      <c r="C254" s="2"/>
      <c r="D254" s="2"/>
      <c r="E254" s="2"/>
      <c r="F254" s="2"/>
      <c r="G254" s="2"/>
      <c r="H254" s="2"/>
      <c r="I254" s="2"/>
      <c r="J254" s="2"/>
      <c r="K254" s="2"/>
      <c r="L254" s="2"/>
      <c r="M254" s="2"/>
      <c r="N254" s="2"/>
      <c r="O254" s="2"/>
      <c r="P254" s="2"/>
      <c r="Q254" s="2"/>
      <c r="R254" s="2"/>
      <c r="S254" s="2"/>
      <c r="T254" s="2"/>
      <c r="U254" s="2"/>
      <c r="V254" s="2"/>
      <c r="W254" s="2"/>
      <c r="X254" s="2"/>
    </row>
    <row r="255" spans="1:24" ht="13.8" x14ac:dyDescent="0.3">
      <c r="A255" s="2"/>
      <c r="B255" s="2"/>
      <c r="C255" s="2"/>
      <c r="D255" s="2"/>
      <c r="E255" s="2"/>
      <c r="F255" s="2"/>
      <c r="G255" s="2"/>
      <c r="H255" s="2"/>
      <c r="I255" s="2"/>
      <c r="J255" s="2"/>
      <c r="K255" s="2"/>
      <c r="L255" s="2"/>
      <c r="M255" s="2"/>
      <c r="N255" s="2"/>
      <c r="O255" s="2"/>
      <c r="P255" s="2"/>
      <c r="Q255" s="2"/>
      <c r="R255" s="2"/>
      <c r="S255" s="2"/>
      <c r="T255" s="2"/>
      <c r="U255" s="2"/>
      <c r="V255" s="2"/>
      <c r="W255" s="2"/>
      <c r="X255" s="2"/>
    </row>
    <row r="256" spans="1:24" ht="13.8" x14ac:dyDescent="0.3">
      <c r="A256" s="2"/>
      <c r="B256" s="2"/>
      <c r="C256" s="2"/>
      <c r="D256" s="2"/>
      <c r="E256" s="2"/>
      <c r="F256" s="2"/>
      <c r="G256" s="2"/>
      <c r="H256" s="2"/>
      <c r="I256" s="2"/>
      <c r="J256" s="2"/>
      <c r="K256" s="2"/>
      <c r="L256" s="2"/>
      <c r="M256" s="2"/>
      <c r="N256" s="2"/>
      <c r="O256" s="2"/>
      <c r="P256" s="2"/>
      <c r="Q256" s="2"/>
      <c r="R256" s="2"/>
      <c r="S256" s="2"/>
      <c r="T256" s="2"/>
      <c r="U256" s="2"/>
      <c r="V256" s="2"/>
      <c r="W256" s="2"/>
      <c r="X256" s="2"/>
    </row>
    <row r="257" spans="1:24" ht="13.8" x14ac:dyDescent="0.3">
      <c r="A257" s="2"/>
      <c r="B257" s="2"/>
      <c r="C257" s="2"/>
      <c r="D257" s="2"/>
      <c r="E257" s="2"/>
      <c r="F257" s="2"/>
      <c r="G257" s="2"/>
      <c r="H257" s="2"/>
      <c r="I257" s="2"/>
      <c r="J257" s="2"/>
      <c r="K257" s="2"/>
      <c r="L257" s="2"/>
      <c r="M257" s="2"/>
      <c r="N257" s="2"/>
      <c r="O257" s="2"/>
      <c r="P257" s="2"/>
      <c r="Q257" s="2"/>
      <c r="R257" s="2"/>
      <c r="S257" s="2"/>
      <c r="T257" s="2"/>
      <c r="U257" s="2"/>
      <c r="V257" s="2"/>
      <c r="W257" s="2"/>
      <c r="X257" s="2"/>
    </row>
    <row r="258" spans="1:24" ht="13.8" x14ac:dyDescent="0.3">
      <c r="A258" s="2"/>
      <c r="B258" s="2"/>
      <c r="C258" s="2"/>
      <c r="D258" s="2"/>
      <c r="E258" s="2"/>
      <c r="F258" s="2"/>
      <c r="G258" s="2"/>
      <c r="H258" s="2"/>
      <c r="I258" s="2"/>
      <c r="J258" s="2"/>
      <c r="K258" s="2"/>
      <c r="L258" s="2"/>
      <c r="M258" s="2"/>
      <c r="N258" s="2"/>
      <c r="O258" s="2"/>
      <c r="P258" s="2"/>
      <c r="Q258" s="2"/>
      <c r="R258" s="2"/>
      <c r="S258" s="2"/>
      <c r="T258" s="2"/>
      <c r="U258" s="2"/>
      <c r="V258" s="2"/>
      <c r="W258" s="2"/>
      <c r="X258" s="2"/>
    </row>
    <row r="259" spans="1:24" ht="13.8" x14ac:dyDescent="0.3">
      <c r="A259" s="2"/>
      <c r="B259" s="2"/>
      <c r="C259" s="2"/>
      <c r="D259" s="2"/>
      <c r="E259" s="2"/>
      <c r="F259" s="2"/>
      <c r="G259" s="2"/>
      <c r="H259" s="2"/>
      <c r="I259" s="2"/>
      <c r="J259" s="2"/>
      <c r="K259" s="2"/>
      <c r="L259" s="2"/>
      <c r="M259" s="2"/>
      <c r="N259" s="2"/>
      <c r="O259" s="2"/>
      <c r="P259" s="2"/>
      <c r="Q259" s="2"/>
      <c r="R259" s="2"/>
      <c r="S259" s="2"/>
      <c r="T259" s="2"/>
      <c r="U259" s="2"/>
      <c r="V259" s="2"/>
      <c r="W259" s="2"/>
      <c r="X259" s="2"/>
    </row>
    <row r="260" spans="1:24" ht="13.8" x14ac:dyDescent="0.3">
      <c r="A260" s="2"/>
      <c r="B260" s="2"/>
      <c r="C260" s="2"/>
      <c r="D260" s="2"/>
      <c r="E260" s="2"/>
      <c r="F260" s="2"/>
      <c r="G260" s="2"/>
      <c r="H260" s="2"/>
      <c r="I260" s="2"/>
      <c r="J260" s="2"/>
      <c r="K260" s="2"/>
      <c r="L260" s="2"/>
      <c r="M260" s="2"/>
      <c r="N260" s="2"/>
      <c r="O260" s="2"/>
      <c r="P260" s="2"/>
      <c r="Q260" s="2"/>
      <c r="R260" s="2"/>
      <c r="S260" s="2"/>
      <c r="T260" s="2"/>
      <c r="U260" s="2"/>
      <c r="V260" s="2"/>
      <c r="W260" s="2"/>
      <c r="X260" s="2"/>
    </row>
    <row r="261" spans="1:24" ht="13.8" x14ac:dyDescent="0.3">
      <c r="A261" s="2"/>
      <c r="B261" s="2"/>
      <c r="C261" s="2"/>
      <c r="D261" s="2"/>
      <c r="E261" s="2"/>
      <c r="F261" s="2"/>
      <c r="G261" s="2"/>
      <c r="H261" s="2"/>
      <c r="I261" s="2"/>
      <c r="J261" s="2"/>
      <c r="K261" s="2"/>
      <c r="L261" s="2"/>
      <c r="M261" s="2"/>
      <c r="N261" s="2"/>
      <c r="O261" s="2"/>
      <c r="P261" s="2"/>
      <c r="Q261" s="2"/>
      <c r="R261" s="2"/>
      <c r="S261" s="2"/>
      <c r="T261" s="2"/>
      <c r="U261" s="2"/>
      <c r="V261" s="2"/>
      <c r="W261" s="2"/>
      <c r="X261" s="2"/>
    </row>
    <row r="262" spans="1:24" ht="13.8" x14ac:dyDescent="0.3">
      <c r="A262" s="2"/>
      <c r="B262" s="2"/>
      <c r="C262" s="2"/>
      <c r="D262" s="2"/>
      <c r="E262" s="2"/>
      <c r="F262" s="2"/>
      <c r="G262" s="2"/>
      <c r="H262" s="2"/>
      <c r="I262" s="2"/>
      <c r="J262" s="2"/>
      <c r="K262" s="2"/>
      <c r="L262" s="2"/>
      <c r="M262" s="2"/>
      <c r="N262" s="2"/>
      <c r="O262" s="2"/>
      <c r="P262" s="2"/>
      <c r="Q262" s="2"/>
      <c r="R262" s="2"/>
      <c r="S262" s="2"/>
      <c r="T262" s="2"/>
      <c r="U262" s="2"/>
      <c r="V262" s="2"/>
      <c r="W262" s="2"/>
      <c r="X262" s="2"/>
    </row>
    <row r="263" spans="1:24" ht="13.8" x14ac:dyDescent="0.3">
      <c r="A263" s="2"/>
      <c r="B263" s="2"/>
      <c r="C263" s="2"/>
      <c r="D263" s="2"/>
      <c r="E263" s="2"/>
      <c r="F263" s="2"/>
      <c r="G263" s="2"/>
      <c r="H263" s="2"/>
      <c r="I263" s="2"/>
      <c r="J263" s="2"/>
      <c r="K263" s="2"/>
      <c r="L263" s="2"/>
      <c r="M263" s="2"/>
      <c r="N263" s="2"/>
      <c r="O263" s="2"/>
      <c r="P263" s="2"/>
      <c r="Q263" s="2"/>
      <c r="R263" s="2"/>
      <c r="S263" s="2"/>
      <c r="T263" s="2"/>
      <c r="U263" s="2"/>
      <c r="V263" s="2"/>
      <c r="W263" s="2"/>
      <c r="X263" s="2"/>
    </row>
    <row r="264" spans="1:24" ht="13.8" x14ac:dyDescent="0.3">
      <c r="A264" s="2"/>
      <c r="B264" s="2"/>
      <c r="C264" s="2"/>
      <c r="D264" s="2"/>
      <c r="E264" s="2"/>
      <c r="F264" s="2"/>
      <c r="G264" s="2"/>
      <c r="H264" s="2"/>
      <c r="I264" s="2"/>
      <c r="J264" s="2"/>
      <c r="K264" s="2"/>
      <c r="L264" s="2"/>
      <c r="M264" s="2"/>
      <c r="N264" s="2"/>
      <c r="O264" s="2"/>
      <c r="P264" s="2"/>
      <c r="Q264" s="2"/>
      <c r="R264" s="2"/>
      <c r="S264" s="2"/>
      <c r="T264" s="2"/>
      <c r="U264" s="2"/>
      <c r="V264" s="2"/>
      <c r="W264" s="2"/>
      <c r="X264" s="2"/>
    </row>
    <row r="265" spans="1:24" ht="13.8" x14ac:dyDescent="0.3">
      <c r="A265" s="2"/>
      <c r="B265" s="2"/>
      <c r="C265" s="2"/>
      <c r="D265" s="2"/>
      <c r="E265" s="2"/>
      <c r="F265" s="2"/>
      <c r="G265" s="2"/>
      <c r="H265" s="2"/>
      <c r="I265" s="2"/>
      <c r="J265" s="2"/>
      <c r="K265" s="2"/>
      <c r="L265" s="2"/>
      <c r="M265" s="2"/>
      <c r="N265" s="2"/>
      <c r="O265" s="2"/>
      <c r="P265" s="2"/>
      <c r="Q265" s="2"/>
      <c r="R265" s="2"/>
      <c r="S265" s="2"/>
      <c r="T265" s="2"/>
      <c r="U265" s="2"/>
      <c r="V265" s="2"/>
      <c r="W265" s="2"/>
      <c r="X265" s="2"/>
    </row>
    <row r="266" spans="1:24" ht="13.8" x14ac:dyDescent="0.3">
      <c r="A266" s="2"/>
      <c r="B266" s="2"/>
      <c r="C266" s="2"/>
      <c r="D266" s="2"/>
      <c r="E266" s="2"/>
      <c r="F266" s="2"/>
      <c r="G266" s="2"/>
      <c r="H266" s="2"/>
      <c r="I266" s="2"/>
      <c r="J266" s="2"/>
      <c r="K266" s="2"/>
      <c r="L266" s="2"/>
      <c r="M266" s="2"/>
      <c r="N266" s="2"/>
      <c r="O266" s="2"/>
      <c r="P266" s="2"/>
      <c r="Q266" s="2"/>
      <c r="R266" s="2"/>
      <c r="S266" s="2"/>
      <c r="T266" s="2"/>
      <c r="U266" s="2"/>
      <c r="V266" s="2"/>
      <c r="W266" s="2"/>
      <c r="X266" s="2"/>
    </row>
    <row r="267" spans="1:24" ht="13.8" x14ac:dyDescent="0.3">
      <c r="A267" s="2"/>
      <c r="B267" s="2"/>
      <c r="C267" s="2"/>
      <c r="D267" s="2"/>
      <c r="E267" s="2"/>
      <c r="F267" s="2"/>
      <c r="G267" s="2"/>
      <c r="H267" s="2"/>
      <c r="I267" s="2"/>
      <c r="J267" s="2"/>
      <c r="K267" s="2"/>
      <c r="L267" s="2"/>
      <c r="M267" s="2"/>
      <c r="N267" s="2"/>
      <c r="O267" s="2"/>
      <c r="P267" s="2"/>
      <c r="Q267" s="2"/>
      <c r="R267" s="2"/>
      <c r="S267" s="2"/>
      <c r="T267" s="2"/>
      <c r="U267" s="2"/>
      <c r="V267" s="2"/>
      <c r="W267" s="2"/>
      <c r="X267" s="2"/>
    </row>
    <row r="268" spans="1:24" ht="13.8" x14ac:dyDescent="0.3">
      <c r="A268" s="2"/>
      <c r="B268" s="2"/>
      <c r="C268" s="2"/>
      <c r="D268" s="2"/>
      <c r="E268" s="2"/>
      <c r="F268" s="2"/>
      <c r="G268" s="2"/>
      <c r="H268" s="2"/>
      <c r="I268" s="2"/>
      <c r="J268" s="2"/>
      <c r="K268" s="2"/>
      <c r="L268" s="2"/>
      <c r="M268" s="2"/>
      <c r="N268" s="2"/>
      <c r="O268" s="2"/>
      <c r="P268" s="2"/>
      <c r="Q268" s="2"/>
      <c r="R268" s="2"/>
      <c r="S268" s="2"/>
      <c r="T268" s="2"/>
      <c r="U268" s="2"/>
      <c r="V268" s="2"/>
      <c r="W268" s="2"/>
      <c r="X268" s="2"/>
    </row>
    <row r="269" spans="1:24" ht="13.8" x14ac:dyDescent="0.3">
      <c r="A269" s="2"/>
      <c r="B269" s="2"/>
      <c r="C269" s="2"/>
      <c r="D269" s="2"/>
      <c r="E269" s="2"/>
      <c r="F269" s="2"/>
      <c r="G269" s="2"/>
      <c r="H269" s="2"/>
      <c r="I269" s="2"/>
      <c r="J269" s="2"/>
      <c r="K269" s="2"/>
      <c r="L269" s="2"/>
      <c r="M269" s="2"/>
      <c r="N269" s="2"/>
      <c r="O269" s="2"/>
      <c r="P269" s="2"/>
      <c r="Q269" s="2"/>
      <c r="R269" s="2"/>
      <c r="S269" s="2"/>
      <c r="T269" s="2"/>
      <c r="U269" s="2"/>
      <c r="V269" s="2"/>
      <c r="W269" s="2"/>
      <c r="X269" s="2"/>
    </row>
    <row r="270" spans="1:24" ht="13.8" x14ac:dyDescent="0.3">
      <c r="A270" s="2"/>
      <c r="B270" s="2"/>
      <c r="C270" s="2"/>
      <c r="D270" s="2"/>
      <c r="E270" s="2"/>
      <c r="F270" s="2"/>
      <c r="G270" s="2"/>
      <c r="H270" s="2"/>
      <c r="I270" s="2"/>
      <c r="J270" s="2"/>
      <c r="K270" s="2"/>
      <c r="L270" s="2"/>
      <c r="M270" s="2"/>
      <c r="N270" s="2"/>
      <c r="O270" s="2"/>
      <c r="P270" s="2"/>
      <c r="Q270" s="2"/>
      <c r="R270" s="2"/>
      <c r="S270" s="2"/>
      <c r="T270" s="2"/>
      <c r="U270" s="2"/>
      <c r="V270" s="2"/>
      <c r="W270" s="2"/>
      <c r="X270" s="2"/>
    </row>
    <row r="271" spans="1:24" ht="13.8" x14ac:dyDescent="0.3">
      <c r="A271" s="2"/>
      <c r="B271" s="2"/>
      <c r="C271" s="2"/>
      <c r="D271" s="2"/>
      <c r="E271" s="2"/>
      <c r="F271" s="2"/>
      <c r="G271" s="2"/>
      <c r="H271" s="2"/>
      <c r="I271" s="2"/>
      <c r="J271" s="2"/>
      <c r="K271" s="2"/>
      <c r="L271" s="2"/>
      <c r="M271" s="2"/>
      <c r="N271" s="2"/>
      <c r="O271" s="2"/>
      <c r="P271" s="2"/>
      <c r="Q271" s="2"/>
      <c r="R271" s="2"/>
      <c r="S271" s="2"/>
      <c r="T271" s="2"/>
      <c r="U271" s="2"/>
      <c r="V271" s="2"/>
      <c r="W271" s="2"/>
      <c r="X271" s="2"/>
    </row>
    <row r="272" spans="1:24" ht="13.8" x14ac:dyDescent="0.3">
      <c r="A272" s="2"/>
      <c r="B272" s="2"/>
      <c r="C272" s="2"/>
      <c r="D272" s="2"/>
      <c r="E272" s="2"/>
      <c r="F272" s="2"/>
      <c r="G272" s="2"/>
      <c r="H272" s="2"/>
      <c r="I272" s="2"/>
      <c r="J272" s="2"/>
      <c r="K272" s="2"/>
      <c r="L272" s="2"/>
      <c r="M272" s="2"/>
      <c r="N272" s="2"/>
      <c r="O272" s="2"/>
      <c r="P272" s="2"/>
      <c r="Q272" s="2"/>
      <c r="R272" s="2"/>
      <c r="S272" s="2"/>
      <c r="T272" s="2"/>
      <c r="U272" s="2"/>
      <c r="V272" s="2"/>
      <c r="W272" s="2"/>
      <c r="X272" s="2"/>
    </row>
    <row r="273" spans="1:24" ht="13.8" x14ac:dyDescent="0.3">
      <c r="A273" s="2"/>
      <c r="B273" s="2"/>
      <c r="C273" s="2"/>
      <c r="D273" s="2"/>
      <c r="E273" s="2"/>
      <c r="F273" s="2"/>
      <c r="G273" s="2"/>
      <c r="H273" s="2"/>
      <c r="I273" s="2"/>
      <c r="J273" s="2"/>
      <c r="K273" s="2"/>
      <c r="L273" s="2"/>
      <c r="M273" s="2"/>
      <c r="N273" s="2"/>
      <c r="O273" s="2"/>
      <c r="P273" s="2"/>
      <c r="Q273" s="2"/>
      <c r="R273" s="2"/>
      <c r="S273" s="2"/>
      <c r="T273" s="2"/>
      <c r="U273" s="2"/>
      <c r="V273" s="2"/>
      <c r="W273" s="2"/>
      <c r="X273" s="2"/>
    </row>
    <row r="274" spans="1:24" ht="13.8" x14ac:dyDescent="0.3">
      <c r="A274" s="2"/>
      <c r="B274" s="2"/>
      <c r="C274" s="2"/>
      <c r="D274" s="2"/>
      <c r="E274" s="2"/>
      <c r="F274" s="2"/>
      <c r="G274" s="2"/>
      <c r="H274" s="2"/>
      <c r="I274" s="2"/>
      <c r="J274" s="2"/>
      <c r="K274" s="2"/>
      <c r="L274" s="2"/>
      <c r="M274" s="2"/>
      <c r="N274" s="2"/>
      <c r="O274" s="2"/>
      <c r="P274" s="2"/>
      <c r="Q274" s="2"/>
      <c r="R274" s="2"/>
      <c r="S274" s="2"/>
      <c r="T274" s="2"/>
      <c r="U274" s="2"/>
      <c r="V274" s="2"/>
      <c r="W274" s="2"/>
      <c r="X274" s="2"/>
    </row>
    <row r="275" spans="1:24" ht="13.8" x14ac:dyDescent="0.3">
      <c r="A275" s="2"/>
      <c r="B275" s="2"/>
      <c r="C275" s="2"/>
      <c r="D275" s="2"/>
      <c r="E275" s="2"/>
      <c r="F275" s="2"/>
      <c r="G275" s="2"/>
      <c r="H275" s="2"/>
      <c r="I275" s="2"/>
      <c r="J275" s="2"/>
      <c r="K275" s="2"/>
      <c r="L275" s="2"/>
      <c r="M275" s="2"/>
      <c r="N275" s="2"/>
      <c r="O275" s="2"/>
      <c r="P275" s="2"/>
      <c r="Q275" s="2"/>
      <c r="R275" s="2"/>
      <c r="S275" s="2"/>
      <c r="T275" s="2"/>
      <c r="U275" s="2"/>
      <c r="V275" s="2"/>
      <c r="W275" s="2"/>
      <c r="X275" s="2"/>
    </row>
    <row r="276" spans="1:24" ht="13.8" x14ac:dyDescent="0.3">
      <c r="A276" s="2"/>
      <c r="B276" s="2"/>
      <c r="C276" s="2"/>
      <c r="D276" s="2"/>
      <c r="E276" s="2"/>
      <c r="F276" s="2"/>
      <c r="G276" s="2"/>
      <c r="H276" s="2"/>
      <c r="I276" s="2"/>
      <c r="J276" s="2"/>
      <c r="K276" s="2"/>
      <c r="L276" s="2"/>
      <c r="M276" s="2"/>
      <c r="N276" s="2"/>
      <c r="O276" s="2"/>
      <c r="P276" s="2"/>
      <c r="Q276" s="2"/>
      <c r="R276" s="2"/>
      <c r="S276" s="2"/>
      <c r="T276" s="2"/>
      <c r="U276" s="2"/>
      <c r="V276" s="2"/>
      <c r="W276" s="2"/>
      <c r="X276" s="2"/>
    </row>
    <row r="277" spans="1:24" ht="13.8" x14ac:dyDescent="0.3">
      <c r="A277" s="2"/>
      <c r="B277" s="2"/>
      <c r="C277" s="2"/>
      <c r="D277" s="2"/>
      <c r="E277" s="2"/>
      <c r="F277" s="2"/>
      <c r="G277" s="2"/>
      <c r="H277" s="2"/>
      <c r="I277" s="2"/>
      <c r="J277" s="2"/>
      <c r="K277" s="2"/>
      <c r="L277" s="2"/>
      <c r="M277" s="2"/>
      <c r="N277" s="2"/>
      <c r="O277" s="2"/>
      <c r="P277" s="2"/>
      <c r="Q277" s="2"/>
      <c r="R277" s="2"/>
      <c r="S277" s="2"/>
      <c r="T277" s="2"/>
      <c r="U277" s="2"/>
      <c r="V277" s="2"/>
      <c r="W277" s="2"/>
      <c r="X277" s="2"/>
    </row>
    <row r="278" spans="1:24" ht="13.8" x14ac:dyDescent="0.3">
      <c r="A278" s="2"/>
      <c r="B278" s="2"/>
      <c r="C278" s="2"/>
      <c r="D278" s="2"/>
      <c r="E278" s="2"/>
      <c r="F278" s="2"/>
      <c r="G278" s="2"/>
      <c r="H278" s="2"/>
      <c r="I278" s="2"/>
      <c r="J278" s="2"/>
      <c r="K278" s="2"/>
      <c r="L278" s="2"/>
      <c r="M278" s="2"/>
      <c r="N278" s="2"/>
      <c r="O278" s="2"/>
      <c r="P278" s="2"/>
      <c r="Q278" s="2"/>
      <c r="R278" s="2"/>
      <c r="S278" s="2"/>
      <c r="T278" s="2"/>
      <c r="U278" s="2"/>
      <c r="V278" s="2"/>
      <c r="W278" s="2"/>
      <c r="X278" s="2"/>
    </row>
    <row r="279" spans="1:24" ht="13.8" x14ac:dyDescent="0.3">
      <c r="A279" s="2"/>
      <c r="B279" s="2"/>
      <c r="C279" s="2"/>
      <c r="D279" s="2"/>
      <c r="E279" s="2"/>
      <c r="F279" s="2"/>
      <c r="G279" s="2"/>
      <c r="H279" s="2"/>
      <c r="I279" s="2"/>
      <c r="J279" s="2"/>
      <c r="K279" s="2"/>
      <c r="L279" s="2"/>
      <c r="M279" s="2"/>
      <c r="N279" s="2"/>
      <c r="O279" s="2"/>
      <c r="P279" s="2"/>
      <c r="Q279" s="2"/>
      <c r="R279" s="2"/>
      <c r="S279" s="2"/>
      <c r="T279" s="2"/>
      <c r="U279" s="2"/>
      <c r="V279" s="2"/>
      <c r="W279" s="2"/>
      <c r="X279" s="2"/>
    </row>
    <row r="280" spans="1:24" ht="13.8" x14ac:dyDescent="0.3">
      <c r="A280" s="2"/>
      <c r="B280" s="2"/>
      <c r="C280" s="2"/>
      <c r="D280" s="2"/>
      <c r="E280" s="2"/>
      <c r="F280" s="2"/>
      <c r="G280" s="2"/>
      <c r="H280" s="2"/>
      <c r="I280" s="2"/>
      <c r="J280" s="2"/>
      <c r="K280" s="2"/>
      <c r="L280" s="2"/>
      <c r="M280" s="2"/>
      <c r="N280" s="2"/>
      <c r="O280" s="2"/>
      <c r="P280" s="2"/>
      <c r="Q280" s="2"/>
      <c r="R280" s="2"/>
      <c r="S280" s="2"/>
      <c r="T280" s="2"/>
      <c r="U280" s="2"/>
      <c r="V280" s="2"/>
      <c r="W280" s="2"/>
      <c r="X280" s="2"/>
    </row>
    <row r="281" spans="1:24" ht="13.8" x14ac:dyDescent="0.3">
      <c r="A281" s="2"/>
      <c r="B281" s="2"/>
      <c r="C281" s="2"/>
      <c r="D281" s="2"/>
      <c r="E281" s="2"/>
      <c r="F281" s="2"/>
      <c r="G281" s="2"/>
      <c r="H281" s="2"/>
      <c r="I281" s="2"/>
      <c r="J281" s="2"/>
      <c r="K281" s="2"/>
      <c r="L281" s="2"/>
      <c r="M281" s="2"/>
      <c r="N281" s="2"/>
      <c r="O281" s="2"/>
      <c r="P281" s="2"/>
      <c r="Q281" s="2"/>
      <c r="R281" s="2"/>
      <c r="S281" s="2"/>
      <c r="T281" s="2"/>
      <c r="U281" s="2"/>
      <c r="V281" s="2"/>
      <c r="W281" s="2"/>
      <c r="X281" s="2"/>
    </row>
    <row r="282" spans="1:24" ht="13.8" x14ac:dyDescent="0.3">
      <c r="A282" s="2"/>
      <c r="B282" s="2"/>
      <c r="C282" s="2"/>
      <c r="D282" s="2"/>
      <c r="E282" s="2"/>
      <c r="F282" s="2"/>
      <c r="G282" s="2"/>
      <c r="H282" s="2"/>
      <c r="I282" s="2"/>
      <c r="J282" s="2"/>
      <c r="K282" s="2"/>
      <c r="L282" s="2"/>
      <c r="M282" s="2"/>
      <c r="N282" s="2"/>
      <c r="O282" s="2"/>
      <c r="P282" s="2"/>
      <c r="Q282" s="2"/>
      <c r="R282" s="2"/>
      <c r="S282" s="2"/>
      <c r="T282" s="2"/>
      <c r="U282" s="2"/>
      <c r="V282" s="2"/>
      <c r="W282" s="2"/>
      <c r="X282" s="2"/>
    </row>
    <row r="283" spans="1:24" ht="13.8" x14ac:dyDescent="0.3">
      <c r="A283" s="2"/>
      <c r="B283" s="2"/>
      <c r="C283" s="2"/>
      <c r="D283" s="2"/>
      <c r="E283" s="2"/>
      <c r="F283" s="2"/>
      <c r="G283" s="2"/>
      <c r="H283" s="2"/>
      <c r="I283" s="2"/>
      <c r="J283" s="2"/>
      <c r="K283" s="2"/>
      <c r="L283" s="2"/>
      <c r="M283" s="2"/>
      <c r="N283" s="2"/>
      <c r="O283" s="2"/>
      <c r="P283" s="2"/>
      <c r="Q283" s="2"/>
      <c r="R283" s="2"/>
      <c r="S283" s="2"/>
      <c r="T283" s="2"/>
      <c r="U283" s="2"/>
      <c r="V283" s="2"/>
      <c r="W283" s="2"/>
      <c r="X283" s="2"/>
    </row>
    <row r="284" spans="1:24" ht="13.8" x14ac:dyDescent="0.3">
      <c r="A284" s="2"/>
      <c r="B284" s="2"/>
      <c r="C284" s="2"/>
      <c r="D284" s="2"/>
      <c r="E284" s="2"/>
      <c r="F284" s="2"/>
      <c r="G284" s="2"/>
      <c r="H284" s="2"/>
      <c r="I284" s="2"/>
      <c r="J284" s="2"/>
      <c r="K284" s="2"/>
      <c r="L284" s="2"/>
      <c r="M284" s="2"/>
      <c r="N284" s="2"/>
      <c r="O284" s="2"/>
      <c r="P284" s="2"/>
      <c r="Q284" s="2"/>
      <c r="R284" s="2"/>
      <c r="S284" s="2"/>
      <c r="T284" s="2"/>
      <c r="U284" s="2"/>
      <c r="V284" s="2"/>
      <c r="W284" s="2"/>
      <c r="X284" s="2"/>
    </row>
    <row r="285" spans="1:24" ht="13.8" x14ac:dyDescent="0.3">
      <c r="A285" s="2"/>
      <c r="B285" s="2"/>
      <c r="C285" s="2"/>
      <c r="D285" s="2"/>
      <c r="E285" s="2"/>
      <c r="F285" s="2"/>
      <c r="G285" s="2"/>
      <c r="H285" s="2"/>
      <c r="I285" s="2"/>
      <c r="J285" s="2"/>
      <c r="K285" s="2"/>
      <c r="L285" s="2"/>
      <c r="M285" s="2"/>
      <c r="N285" s="2"/>
      <c r="O285" s="2"/>
      <c r="P285" s="2"/>
      <c r="Q285" s="2"/>
      <c r="R285" s="2"/>
      <c r="S285" s="2"/>
      <c r="T285" s="2"/>
      <c r="U285" s="2"/>
      <c r="V285" s="2"/>
      <c r="W285" s="2"/>
      <c r="X285" s="2"/>
    </row>
    <row r="286" spans="1:24" ht="13.8" x14ac:dyDescent="0.3">
      <c r="A286" s="2"/>
      <c r="B286" s="2"/>
      <c r="C286" s="2"/>
      <c r="D286" s="2"/>
      <c r="E286" s="2"/>
      <c r="F286" s="2"/>
      <c r="G286" s="2"/>
      <c r="H286" s="2"/>
      <c r="I286" s="2"/>
      <c r="J286" s="2"/>
      <c r="K286" s="2"/>
      <c r="L286" s="2"/>
      <c r="M286" s="2"/>
      <c r="N286" s="2"/>
      <c r="O286" s="2"/>
      <c r="P286" s="2"/>
      <c r="Q286" s="2"/>
      <c r="R286" s="2"/>
      <c r="S286" s="2"/>
      <c r="T286" s="2"/>
      <c r="U286" s="2"/>
      <c r="V286" s="2"/>
      <c r="W286" s="2"/>
      <c r="X286" s="2"/>
    </row>
    <row r="287" spans="1:24" ht="13.8" x14ac:dyDescent="0.3">
      <c r="A287" s="2"/>
      <c r="B287" s="2"/>
      <c r="C287" s="2"/>
      <c r="D287" s="2"/>
      <c r="E287" s="2"/>
      <c r="F287" s="2"/>
      <c r="G287" s="2"/>
      <c r="H287" s="2"/>
      <c r="I287" s="2"/>
      <c r="J287" s="2"/>
      <c r="K287" s="2"/>
      <c r="L287" s="2"/>
      <c r="M287" s="2"/>
      <c r="N287" s="2"/>
      <c r="O287" s="2"/>
      <c r="P287" s="2"/>
      <c r="Q287" s="2"/>
      <c r="R287" s="2"/>
      <c r="S287" s="2"/>
      <c r="T287" s="2"/>
      <c r="U287" s="2"/>
      <c r="V287" s="2"/>
      <c r="W287" s="2"/>
      <c r="X287" s="2"/>
    </row>
    <row r="288" spans="1:24" ht="13.8" x14ac:dyDescent="0.3">
      <c r="A288" s="2"/>
      <c r="B288" s="2"/>
      <c r="C288" s="2"/>
      <c r="D288" s="2"/>
      <c r="E288" s="2"/>
      <c r="F288" s="2"/>
      <c r="G288" s="2"/>
      <c r="H288" s="2"/>
      <c r="I288" s="2"/>
      <c r="J288" s="2"/>
      <c r="K288" s="2"/>
      <c r="L288" s="2"/>
      <c r="M288" s="2"/>
      <c r="N288" s="2"/>
      <c r="O288" s="2"/>
      <c r="P288" s="2"/>
      <c r="Q288" s="2"/>
      <c r="R288" s="2"/>
      <c r="S288" s="2"/>
      <c r="T288" s="2"/>
      <c r="U288" s="2"/>
      <c r="V288" s="2"/>
      <c r="W288" s="2"/>
      <c r="X288" s="2"/>
    </row>
    <row r="289" spans="1:24" ht="13.8" x14ac:dyDescent="0.3">
      <c r="A289" s="2"/>
      <c r="B289" s="2"/>
      <c r="C289" s="2"/>
      <c r="D289" s="2"/>
      <c r="E289" s="2"/>
      <c r="F289" s="2"/>
      <c r="G289" s="2"/>
      <c r="H289" s="2"/>
      <c r="I289" s="2"/>
      <c r="J289" s="2"/>
      <c r="K289" s="2"/>
      <c r="L289" s="2"/>
      <c r="M289" s="2"/>
      <c r="N289" s="2"/>
      <c r="O289" s="2"/>
      <c r="P289" s="2"/>
      <c r="Q289" s="2"/>
      <c r="R289" s="2"/>
      <c r="S289" s="2"/>
      <c r="T289" s="2"/>
      <c r="U289" s="2"/>
      <c r="V289" s="2"/>
      <c r="W289" s="2"/>
      <c r="X289" s="2"/>
    </row>
    <row r="290" spans="1:24" ht="13.8" x14ac:dyDescent="0.3">
      <c r="A290" s="2"/>
      <c r="B290" s="2"/>
      <c r="C290" s="2"/>
      <c r="D290" s="2"/>
      <c r="E290" s="2"/>
      <c r="F290" s="2"/>
      <c r="G290" s="2"/>
      <c r="H290" s="2"/>
      <c r="I290" s="2"/>
      <c r="J290" s="2"/>
      <c r="K290" s="2"/>
      <c r="L290" s="2"/>
      <c r="M290" s="2"/>
      <c r="N290" s="2"/>
      <c r="O290" s="2"/>
      <c r="P290" s="2"/>
      <c r="Q290" s="2"/>
      <c r="R290" s="2"/>
      <c r="S290" s="2"/>
      <c r="T290" s="2"/>
      <c r="U290" s="2"/>
      <c r="V290" s="2"/>
      <c r="W290" s="2"/>
      <c r="X290" s="2"/>
    </row>
    <row r="291" spans="1:24" ht="13.8" x14ac:dyDescent="0.3">
      <c r="A291" s="2"/>
      <c r="B291" s="2"/>
      <c r="C291" s="2"/>
      <c r="D291" s="2"/>
      <c r="E291" s="2"/>
      <c r="F291" s="2"/>
      <c r="G291" s="2"/>
      <c r="H291" s="2"/>
      <c r="I291" s="2"/>
      <c r="J291" s="2"/>
      <c r="K291" s="2"/>
      <c r="L291" s="2"/>
      <c r="M291" s="2"/>
      <c r="N291" s="2"/>
      <c r="O291" s="2"/>
      <c r="P291" s="2"/>
      <c r="Q291" s="2"/>
      <c r="R291" s="2"/>
      <c r="S291" s="2"/>
      <c r="T291" s="2"/>
      <c r="U291" s="2"/>
      <c r="V291" s="2"/>
      <c r="W291" s="2"/>
      <c r="X291" s="2"/>
    </row>
    <row r="292" spans="1:24" ht="13.8" x14ac:dyDescent="0.3">
      <c r="A292" s="2"/>
      <c r="B292" s="2"/>
      <c r="C292" s="2"/>
      <c r="D292" s="2"/>
      <c r="E292" s="2"/>
      <c r="F292" s="2"/>
      <c r="G292" s="2"/>
      <c r="H292" s="2"/>
      <c r="I292" s="2"/>
      <c r="J292" s="2"/>
      <c r="K292" s="2"/>
      <c r="L292" s="2"/>
      <c r="M292" s="2"/>
      <c r="N292" s="2"/>
      <c r="O292" s="2"/>
      <c r="P292" s="2"/>
      <c r="Q292" s="2"/>
      <c r="R292" s="2"/>
      <c r="S292" s="2"/>
      <c r="T292" s="2"/>
      <c r="U292" s="2"/>
      <c r="V292" s="2"/>
      <c r="W292" s="2"/>
      <c r="X292" s="2"/>
    </row>
    <row r="293" spans="1:24" ht="13.8" x14ac:dyDescent="0.3">
      <c r="A293" s="2"/>
      <c r="B293" s="2"/>
      <c r="C293" s="2"/>
      <c r="D293" s="2"/>
      <c r="E293" s="2"/>
      <c r="F293" s="2"/>
      <c r="G293" s="2"/>
      <c r="H293" s="2"/>
      <c r="I293" s="2"/>
      <c r="J293" s="2"/>
      <c r="K293" s="2"/>
      <c r="L293" s="2"/>
      <c r="M293" s="2"/>
      <c r="N293" s="2"/>
      <c r="O293" s="2"/>
      <c r="P293" s="2"/>
      <c r="Q293" s="2"/>
      <c r="R293" s="2"/>
      <c r="S293" s="2"/>
      <c r="T293" s="2"/>
      <c r="U293" s="2"/>
      <c r="V293" s="2"/>
      <c r="W293" s="2"/>
      <c r="X293" s="2"/>
    </row>
    <row r="294" spans="1:24" ht="13.8" x14ac:dyDescent="0.3">
      <c r="A294" s="2"/>
      <c r="B294" s="2"/>
      <c r="C294" s="2"/>
      <c r="D294" s="2"/>
      <c r="E294" s="2"/>
      <c r="F294" s="2"/>
      <c r="G294" s="2"/>
      <c r="H294" s="2"/>
      <c r="I294" s="2"/>
      <c r="J294" s="2"/>
      <c r="K294" s="2"/>
      <c r="L294" s="2"/>
      <c r="M294" s="2"/>
      <c r="N294" s="2"/>
      <c r="O294" s="2"/>
      <c r="P294" s="2"/>
      <c r="Q294" s="2"/>
      <c r="R294" s="2"/>
      <c r="S294" s="2"/>
      <c r="T294" s="2"/>
      <c r="U294" s="2"/>
      <c r="V294" s="2"/>
      <c r="W294" s="2"/>
      <c r="X294" s="2"/>
    </row>
    <row r="295" spans="1:24" ht="13.8" x14ac:dyDescent="0.3">
      <c r="A295" s="2"/>
      <c r="B295" s="2"/>
      <c r="C295" s="2"/>
      <c r="D295" s="2"/>
      <c r="E295" s="2"/>
      <c r="F295" s="2"/>
      <c r="G295" s="2"/>
      <c r="H295" s="2"/>
      <c r="I295" s="2"/>
      <c r="J295" s="2"/>
      <c r="K295" s="2"/>
      <c r="L295" s="2"/>
      <c r="M295" s="2"/>
      <c r="N295" s="2"/>
      <c r="O295" s="2"/>
      <c r="P295" s="2"/>
      <c r="Q295" s="2"/>
      <c r="R295" s="2"/>
      <c r="S295" s="2"/>
      <c r="T295" s="2"/>
      <c r="U295" s="2"/>
      <c r="V295" s="2"/>
      <c r="W295" s="2"/>
      <c r="X295" s="2"/>
    </row>
    <row r="296" spans="1:24" ht="13.8" x14ac:dyDescent="0.3">
      <c r="A296" s="2"/>
      <c r="B296" s="2"/>
      <c r="C296" s="2"/>
      <c r="D296" s="2"/>
      <c r="E296" s="2"/>
      <c r="F296" s="2"/>
      <c r="G296" s="2"/>
      <c r="H296" s="2"/>
      <c r="I296" s="2"/>
      <c r="J296" s="2"/>
      <c r="K296" s="2"/>
      <c r="L296" s="2"/>
      <c r="M296" s="2"/>
      <c r="N296" s="2"/>
      <c r="O296" s="2"/>
      <c r="P296" s="2"/>
      <c r="Q296" s="2"/>
      <c r="R296" s="2"/>
      <c r="S296" s="2"/>
      <c r="T296" s="2"/>
      <c r="U296" s="2"/>
      <c r="V296" s="2"/>
      <c r="W296" s="2"/>
      <c r="X296" s="2"/>
    </row>
    <row r="297" spans="1:24" ht="13.8" x14ac:dyDescent="0.3">
      <c r="A297" s="2"/>
      <c r="B297" s="2"/>
      <c r="C297" s="2"/>
      <c r="D297" s="2"/>
      <c r="E297" s="2"/>
      <c r="F297" s="2"/>
      <c r="G297" s="2"/>
      <c r="H297" s="2"/>
      <c r="I297" s="2"/>
      <c r="J297" s="2"/>
      <c r="K297" s="2"/>
      <c r="L297" s="2"/>
      <c r="M297" s="2"/>
      <c r="N297" s="2"/>
      <c r="O297" s="2"/>
      <c r="P297" s="2"/>
      <c r="Q297" s="2"/>
      <c r="R297" s="2"/>
      <c r="S297" s="2"/>
      <c r="T297" s="2"/>
      <c r="U297" s="2"/>
      <c r="V297" s="2"/>
      <c r="W297" s="2"/>
      <c r="X297" s="2"/>
    </row>
    <row r="298" spans="1:24" ht="13.8" x14ac:dyDescent="0.3">
      <c r="A298" s="2"/>
      <c r="B298" s="2"/>
      <c r="C298" s="2"/>
      <c r="D298" s="2"/>
      <c r="E298" s="2"/>
      <c r="F298" s="2"/>
      <c r="G298" s="2"/>
      <c r="H298" s="2"/>
      <c r="I298" s="2"/>
      <c r="J298" s="2"/>
      <c r="K298" s="2"/>
      <c r="L298" s="2"/>
      <c r="M298" s="2"/>
      <c r="N298" s="2"/>
      <c r="O298" s="2"/>
      <c r="P298" s="2"/>
      <c r="Q298" s="2"/>
      <c r="R298" s="2"/>
      <c r="S298" s="2"/>
      <c r="T298" s="2"/>
      <c r="U298" s="2"/>
      <c r="V298" s="2"/>
      <c r="W298" s="2"/>
      <c r="X298" s="2"/>
    </row>
    <row r="299" spans="1:24" ht="13.8" x14ac:dyDescent="0.3">
      <c r="A299" s="2"/>
      <c r="B299" s="2"/>
      <c r="C299" s="2"/>
      <c r="D299" s="2"/>
      <c r="E299" s="2"/>
      <c r="F299" s="2"/>
      <c r="G299" s="2"/>
      <c r="H299" s="2"/>
      <c r="I299" s="2"/>
      <c r="J299" s="2"/>
      <c r="K299" s="2"/>
      <c r="L299" s="2"/>
      <c r="M299" s="2"/>
      <c r="N299" s="2"/>
      <c r="O299" s="2"/>
      <c r="P299" s="2"/>
      <c r="Q299" s="2"/>
      <c r="R299" s="2"/>
      <c r="S299" s="2"/>
      <c r="T299" s="2"/>
      <c r="U299" s="2"/>
      <c r="V299" s="2"/>
      <c r="W299" s="2"/>
      <c r="X299" s="2"/>
    </row>
    <row r="300" spans="1:24" ht="13.8" x14ac:dyDescent="0.3">
      <c r="A300" s="2"/>
      <c r="B300" s="2"/>
      <c r="C300" s="2"/>
      <c r="D300" s="2"/>
      <c r="E300" s="2"/>
      <c r="F300" s="2"/>
      <c r="G300" s="2"/>
      <c r="H300" s="2"/>
      <c r="I300" s="2"/>
      <c r="J300" s="2"/>
      <c r="K300" s="2"/>
      <c r="L300" s="2"/>
      <c r="M300" s="2"/>
      <c r="N300" s="2"/>
      <c r="O300" s="2"/>
      <c r="P300" s="2"/>
      <c r="Q300" s="2"/>
      <c r="R300" s="2"/>
      <c r="S300" s="2"/>
      <c r="T300" s="2"/>
      <c r="U300" s="2"/>
      <c r="V300" s="2"/>
      <c r="W300" s="2"/>
      <c r="X300" s="2"/>
    </row>
    <row r="301" spans="1:24" ht="13.8" x14ac:dyDescent="0.3">
      <c r="A301" s="2"/>
      <c r="B301" s="2"/>
      <c r="C301" s="2"/>
      <c r="D301" s="2"/>
      <c r="E301" s="2"/>
      <c r="F301" s="2"/>
      <c r="G301" s="2"/>
      <c r="H301" s="2"/>
      <c r="I301" s="2"/>
      <c r="J301" s="2"/>
      <c r="K301" s="2"/>
      <c r="L301" s="2"/>
      <c r="M301" s="2"/>
      <c r="N301" s="2"/>
      <c r="O301" s="2"/>
      <c r="P301" s="2"/>
      <c r="Q301" s="2"/>
      <c r="R301" s="2"/>
      <c r="S301" s="2"/>
      <c r="T301" s="2"/>
      <c r="U301" s="2"/>
      <c r="V301" s="2"/>
      <c r="W301" s="2"/>
      <c r="X301" s="2"/>
    </row>
    <row r="302" spans="1:24" ht="13.8" x14ac:dyDescent="0.3">
      <c r="A302" s="2"/>
      <c r="B302" s="2"/>
      <c r="C302" s="2"/>
      <c r="D302" s="2"/>
      <c r="E302" s="2"/>
      <c r="F302" s="2"/>
      <c r="G302" s="2"/>
      <c r="H302" s="2"/>
      <c r="I302" s="2"/>
      <c r="J302" s="2"/>
      <c r="K302" s="2"/>
      <c r="L302" s="2"/>
      <c r="M302" s="2"/>
      <c r="N302" s="2"/>
      <c r="O302" s="2"/>
      <c r="P302" s="2"/>
      <c r="Q302" s="2"/>
      <c r="R302" s="2"/>
      <c r="S302" s="2"/>
      <c r="T302" s="2"/>
      <c r="U302" s="2"/>
      <c r="V302" s="2"/>
      <c r="W302" s="2"/>
      <c r="X302" s="2"/>
    </row>
    <row r="303" spans="1:24" ht="13.8" x14ac:dyDescent="0.3">
      <c r="A303" s="2"/>
      <c r="B303" s="2"/>
      <c r="C303" s="2"/>
      <c r="D303" s="2"/>
      <c r="E303" s="2"/>
      <c r="F303" s="2"/>
      <c r="G303" s="2"/>
      <c r="H303" s="2"/>
      <c r="I303" s="2"/>
      <c r="J303" s="2"/>
      <c r="K303" s="2"/>
      <c r="L303" s="2"/>
      <c r="M303" s="2"/>
      <c r="N303" s="2"/>
      <c r="O303" s="2"/>
      <c r="P303" s="2"/>
      <c r="Q303" s="2"/>
      <c r="R303" s="2"/>
      <c r="S303" s="2"/>
      <c r="T303" s="2"/>
      <c r="U303" s="2"/>
      <c r="V303" s="2"/>
      <c r="W303" s="2"/>
      <c r="X303" s="2"/>
    </row>
    <row r="304" spans="1:24" ht="13.8" x14ac:dyDescent="0.3">
      <c r="A304" s="2"/>
      <c r="B304" s="2"/>
      <c r="C304" s="2"/>
      <c r="D304" s="2"/>
      <c r="E304" s="2"/>
      <c r="F304" s="2"/>
      <c r="G304" s="2"/>
      <c r="H304" s="2"/>
      <c r="I304" s="2"/>
      <c r="J304" s="2"/>
      <c r="K304" s="2"/>
      <c r="L304" s="2"/>
      <c r="M304" s="2"/>
      <c r="N304" s="2"/>
      <c r="O304" s="2"/>
      <c r="P304" s="2"/>
      <c r="Q304" s="2"/>
      <c r="R304" s="2"/>
      <c r="S304" s="2"/>
      <c r="T304" s="2"/>
      <c r="U304" s="2"/>
      <c r="V304" s="2"/>
      <c r="W304" s="2"/>
      <c r="X304" s="2"/>
    </row>
    <row r="305" spans="1:24" ht="13.8" x14ac:dyDescent="0.3">
      <c r="A305" s="2"/>
      <c r="B305" s="2"/>
      <c r="C305" s="2"/>
      <c r="D305" s="2"/>
      <c r="E305" s="2"/>
      <c r="F305" s="2"/>
      <c r="G305" s="2"/>
      <c r="H305" s="2"/>
      <c r="I305" s="2"/>
      <c r="J305" s="2"/>
      <c r="K305" s="2"/>
      <c r="L305" s="2"/>
      <c r="M305" s="2"/>
      <c r="N305" s="2"/>
      <c r="O305" s="2"/>
      <c r="P305" s="2"/>
      <c r="Q305" s="2"/>
      <c r="R305" s="2"/>
      <c r="S305" s="2"/>
      <c r="T305" s="2"/>
      <c r="U305" s="2"/>
      <c r="V305" s="2"/>
      <c r="W305" s="2"/>
      <c r="X305" s="2"/>
    </row>
    <row r="306" spans="1:24" ht="13.8" x14ac:dyDescent="0.3">
      <c r="A306" s="2"/>
      <c r="B306" s="2"/>
      <c r="C306" s="2"/>
      <c r="D306" s="2"/>
      <c r="E306" s="2"/>
      <c r="F306" s="2"/>
      <c r="G306" s="2"/>
      <c r="H306" s="2"/>
      <c r="I306" s="2"/>
      <c r="J306" s="2"/>
      <c r="K306" s="2"/>
      <c r="L306" s="2"/>
      <c r="M306" s="2"/>
      <c r="N306" s="2"/>
      <c r="O306" s="2"/>
      <c r="P306" s="2"/>
      <c r="Q306" s="2"/>
      <c r="R306" s="2"/>
      <c r="S306" s="2"/>
      <c r="T306" s="2"/>
      <c r="U306" s="2"/>
      <c r="V306" s="2"/>
      <c r="W306" s="2"/>
      <c r="X306" s="2"/>
    </row>
    <row r="307" spans="1:24" ht="13.8" x14ac:dyDescent="0.3">
      <c r="A307" s="2"/>
      <c r="B307" s="2"/>
      <c r="C307" s="2"/>
      <c r="D307" s="2"/>
      <c r="E307" s="2"/>
      <c r="F307" s="2"/>
      <c r="G307" s="2"/>
      <c r="H307" s="2"/>
      <c r="I307" s="2"/>
      <c r="J307" s="2"/>
      <c r="K307" s="2"/>
      <c r="L307" s="2"/>
      <c r="M307" s="2"/>
      <c r="N307" s="2"/>
      <c r="O307" s="2"/>
      <c r="P307" s="2"/>
      <c r="Q307" s="2"/>
      <c r="R307" s="2"/>
      <c r="S307" s="2"/>
      <c r="T307" s="2"/>
      <c r="U307" s="2"/>
      <c r="V307" s="2"/>
      <c r="W307" s="2"/>
      <c r="X307" s="2"/>
    </row>
    <row r="308" spans="1:24" ht="13.8" x14ac:dyDescent="0.3">
      <c r="A308" s="2"/>
      <c r="B308" s="2"/>
      <c r="C308" s="2"/>
      <c r="D308" s="2"/>
      <c r="E308" s="2"/>
      <c r="F308" s="2"/>
      <c r="G308" s="2"/>
      <c r="H308" s="2"/>
      <c r="I308" s="2"/>
      <c r="J308" s="2"/>
      <c r="K308" s="2"/>
      <c r="L308" s="2"/>
      <c r="M308" s="2"/>
      <c r="N308" s="2"/>
      <c r="O308" s="2"/>
      <c r="P308" s="2"/>
      <c r="Q308" s="2"/>
      <c r="R308" s="2"/>
      <c r="S308" s="2"/>
      <c r="T308" s="2"/>
      <c r="U308" s="2"/>
      <c r="V308" s="2"/>
      <c r="W308" s="2"/>
      <c r="X308" s="2"/>
    </row>
    <row r="309" spans="1:24" ht="13.8" x14ac:dyDescent="0.3">
      <c r="A309" s="2"/>
      <c r="B309" s="2"/>
      <c r="C309" s="2"/>
      <c r="D309" s="2"/>
      <c r="E309" s="2"/>
      <c r="F309" s="2"/>
      <c r="G309" s="2"/>
      <c r="H309" s="2"/>
      <c r="I309" s="2"/>
      <c r="J309" s="2"/>
      <c r="K309" s="2"/>
      <c r="L309" s="2"/>
      <c r="M309" s="2"/>
      <c r="N309" s="2"/>
      <c r="O309" s="2"/>
      <c r="P309" s="2"/>
      <c r="Q309" s="2"/>
      <c r="R309" s="2"/>
      <c r="S309" s="2"/>
      <c r="T309" s="2"/>
      <c r="U309" s="2"/>
      <c r="V309" s="2"/>
      <c r="W309" s="2"/>
      <c r="X309" s="2"/>
    </row>
    <row r="310" spans="1:24" ht="13.8" x14ac:dyDescent="0.3">
      <c r="A310" s="2"/>
      <c r="B310" s="2"/>
      <c r="C310" s="2"/>
      <c r="D310" s="2"/>
      <c r="E310" s="2"/>
      <c r="F310" s="2"/>
      <c r="G310" s="2"/>
      <c r="H310" s="2"/>
      <c r="I310" s="2"/>
      <c r="J310" s="2"/>
      <c r="K310" s="2"/>
      <c r="L310" s="2"/>
      <c r="M310" s="2"/>
      <c r="N310" s="2"/>
      <c r="O310" s="2"/>
      <c r="P310" s="2"/>
      <c r="Q310" s="2"/>
      <c r="R310" s="2"/>
      <c r="S310" s="2"/>
      <c r="T310" s="2"/>
      <c r="U310" s="2"/>
      <c r="V310" s="2"/>
      <c r="W310" s="2"/>
      <c r="X310" s="2"/>
    </row>
    <row r="311" spans="1:24" ht="13.8" x14ac:dyDescent="0.3">
      <c r="A311" s="2"/>
      <c r="B311" s="2"/>
      <c r="C311" s="2"/>
      <c r="D311" s="2"/>
      <c r="E311" s="2"/>
      <c r="F311" s="2"/>
      <c r="G311" s="2"/>
      <c r="H311" s="2"/>
      <c r="I311" s="2"/>
      <c r="J311" s="2"/>
      <c r="K311" s="2"/>
      <c r="L311" s="2"/>
      <c r="M311" s="2"/>
      <c r="N311" s="2"/>
      <c r="O311" s="2"/>
      <c r="P311" s="2"/>
      <c r="Q311" s="2"/>
      <c r="R311" s="2"/>
      <c r="S311" s="2"/>
      <c r="T311" s="2"/>
      <c r="U311" s="2"/>
      <c r="V311" s="2"/>
      <c r="W311" s="2"/>
      <c r="X311" s="2"/>
    </row>
    <row r="312" spans="1:24" ht="13.8" x14ac:dyDescent="0.3">
      <c r="A312" s="2"/>
      <c r="B312" s="2"/>
      <c r="C312" s="2"/>
      <c r="D312" s="2"/>
      <c r="E312" s="2"/>
      <c r="F312" s="2"/>
      <c r="G312" s="2"/>
      <c r="H312" s="2"/>
      <c r="I312" s="2"/>
      <c r="J312" s="2"/>
      <c r="K312" s="2"/>
      <c r="L312" s="2"/>
      <c r="M312" s="2"/>
      <c r="N312" s="2"/>
      <c r="O312" s="2"/>
      <c r="P312" s="2"/>
      <c r="Q312" s="2"/>
      <c r="R312" s="2"/>
      <c r="S312" s="2"/>
      <c r="T312" s="2"/>
      <c r="U312" s="2"/>
      <c r="V312" s="2"/>
      <c r="W312" s="2"/>
      <c r="X312" s="2"/>
    </row>
    <row r="313" spans="1:24" ht="13.8" x14ac:dyDescent="0.3">
      <c r="A313" s="2"/>
      <c r="B313" s="2"/>
      <c r="C313" s="2"/>
      <c r="D313" s="2"/>
      <c r="E313" s="2"/>
      <c r="F313" s="2"/>
      <c r="G313" s="2"/>
      <c r="H313" s="2"/>
      <c r="I313" s="2"/>
      <c r="J313" s="2"/>
      <c r="K313" s="2"/>
      <c r="L313" s="2"/>
      <c r="M313" s="2"/>
      <c r="N313" s="2"/>
      <c r="O313" s="2"/>
      <c r="P313" s="2"/>
      <c r="Q313" s="2"/>
      <c r="R313" s="2"/>
      <c r="S313" s="2"/>
      <c r="T313" s="2"/>
      <c r="U313" s="2"/>
      <c r="V313" s="2"/>
      <c r="W313" s="2"/>
      <c r="X313" s="2"/>
    </row>
    <row r="314" spans="1:24" ht="13.8" x14ac:dyDescent="0.3">
      <c r="A314" s="2"/>
      <c r="B314" s="2"/>
      <c r="C314" s="2"/>
      <c r="D314" s="2"/>
      <c r="E314" s="2"/>
      <c r="F314" s="2"/>
      <c r="G314" s="2"/>
      <c r="H314" s="2"/>
      <c r="I314" s="2"/>
      <c r="J314" s="2"/>
      <c r="K314" s="2"/>
      <c r="L314" s="2"/>
      <c r="M314" s="2"/>
      <c r="N314" s="2"/>
      <c r="O314" s="2"/>
      <c r="P314" s="2"/>
      <c r="Q314" s="2"/>
      <c r="R314" s="2"/>
      <c r="S314" s="2"/>
      <c r="T314" s="2"/>
      <c r="U314" s="2"/>
      <c r="V314" s="2"/>
      <c r="W314" s="2"/>
      <c r="X314" s="2"/>
    </row>
    <row r="315" spans="1:24" ht="13.8" x14ac:dyDescent="0.3">
      <c r="A315" s="2"/>
      <c r="B315" s="2"/>
      <c r="C315" s="2"/>
      <c r="D315" s="2"/>
      <c r="E315" s="2"/>
      <c r="F315" s="2"/>
      <c r="G315" s="2"/>
      <c r="H315" s="2"/>
      <c r="I315" s="2"/>
      <c r="J315" s="2"/>
      <c r="K315" s="2"/>
      <c r="L315" s="2"/>
      <c r="M315" s="2"/>
      <c r="N315" s="2"/>
      <c r="O315" s="2"/>
      <c r="P315" s="2"/>
      <c r="Q315" s="2"/>
      <c r="R315" s="2"/>
      <c r="S315" s="2"/>
      <c r="T315" s="2"/>
      <c r="U315" s="2"/>
      <c r="V315" s="2"/>
      <c r="W315" s="2"/>
      <c r="X315" s="2"/>
    </row>
    <row r="316" spans="1:24" ht="13.8" x14ac:dyDescent="0.3">
      <c r="A316" s="2"/>
      <c r="B316" s="2"/>
      <c r="C316" s="2"/>
      <c r="D316" s="2"/>
      <c r="E316" s="2"/>
      <c r="F316" s="2"/>
      <c r="G316" s="2"/>
      <c r="H316" s="2"/>
      <c r="I316" s="2"/>
      <c r="J316" s="2"/>
      <c r="K316" s="2"/>
      <c r="L316" s="2"/>
      <c r="M316" s="2"/>
      <c r="N316" s="2"/>
      <c r="O316" s="2"/>
      <c r="P316" s="2"/>
      <c r="Q316" s="2"/>
      <c r="R316" s="2"/>
      <c r="S316" s="2"/>
      <c r="T316" s="2"/>
      <c r="U316" s="2"/>
      <c r="V316" s="2"/>
      <c r="W316" s="2"/>
      <c r="X316" s="2"/>
    </row>
    <row r="317" spans="1:24" ht="13.8" x14ac:dyDescent="0.3">
      <c r="A317" s="2"/>
      <c r="B317" s="2"/>
      <c r="C317" s="2"/>
      <c r="D317" s="2"/>
      <c r="E317" s="2"/>
      <c r="F317" s="2"/>
      <c r="G317" s="2"/>
      <c r="H317" s="2"/>
      <c r="I317" s="2"/>
      <c r="J317" s="2"/>
      <c r="K317" s="2"/>
      <c r="L317" s="2"/>
      <c r="M317" s="2"/>
      <c r="N317" s="2"/>
      <c r="O317" s="2"/>
      <c r="P317" s="2"/>
      <c r="Q317" s="2"/>
      <c r="R317" s="2"/>
      <c r="S317" s="2"/>
      <c r="T317" s="2"/>
      <c r="U317" s="2"/>
      <c r="V317" s="2"/>
      <c r="W317" s="2"/>
      <c r="X317" s="2"/>
    </row>
    <row r="318" spans="1:24" ht="13.8" x14ac:dyDescent="0.3">
      <c r="A318" s="2"/>
      <c r="B318" s="2"/>
      <c r="C318" s="2"/>
      <c r="D318" s="2"/>
      <c r="E318" s="2"/>
      <c r="F318" s="2"/>
      <c r="G318" s="2"/>
      <c r="H318" s="2"/>
      <c r="I318" s="2"/>
      <c r="J318" s="2"/>
      <c r="K318" s="2"/>
      <c r="L318" s="2"/>
      <c r="M318" s="2"/>
      <c r="N318" s="2"/>
      <c r="O318" s="2"/>
      <c r="P318" s="2"/>
      <c r="Q318" s="2"/>
      <c r="R318" s="2"/>
      <c r="S318" s="2"/>
      <c r="T318" s="2"/>
      <c r="U318" s="2"/>
      <c r="V318" s="2"/>
      <c r="W318" s="2"/>
      <c r="X318" s="2"/>
    </row>
    <row r="319" spans="1:24" ht="13.8" x14ac:dyDescent="0.3">
      <c r="A319" s="2"/>
      <c r="B319" s="2"/>
      <c r="C319" s="2"/>
      <c r="D319" s="2"/>
      <c r="E319" s="2"/>
      <c r="F319" s="2"/>
      <c r="G319" s="2"/>
      <c r="H319" s="2"/>
      <c r="I319" s="2"/>
      <c r="J319" s="2"/>
      <c r="K319" s="2"/>
      <c r="L319" s="2"/>
      <c r="M319" s="2"/>
      <c r="N319" s="2"/>
      <c r="O319" s="2"/>
      <c r="P319" s="2"/>
      <c r="Q319" s="2"/>
      <c r="R319" s="2"/>
      <c r="S319" s="2"/>
      <c r="T319" s="2"/>
      <c r="U319" s="2"/>
      <c r="V319" s="2"/>
      <c r="W319" s="2"/>
      <c r="X319" s="2"/>
    </row>
    <row r="320" spans="1:24" ht="13.8" x14ac:dyDescent="0.3">
      <c r="A320" s="2"/>
      <c r="B320" s="2"/>
      <c r="C320" s="2"/>
      <c r="D320" s="2"/>
      <c r="E320" s="2"/>
      <c r="F320" s="2"/>
      <c r="G320" s="2"/>
      <c r="H320" s="2"/>
      <c r="I320" s="2"/>
      <c r="J320" s="2"/>
      <c r="K320" s="2"/>
      <c r="L320" s="2"/>
      <c r="M320" s="2"/>
      <c r="N320" s="2"/>
      <c r="O320" s="2"/>
      <c r="P320" s="2"/>
      <c r="Q320" s="2"/>
      <c r="R320" s="2"/>
      <c r="S320" s="2"/>
      <c r="T320" s="2"/>
      <c r="U320" s="2"/>
      <c r="V320" s="2"/>
      <c r="W320" s="2"/>
      <c r="X320" s="2"/>
    </row>
    <row r="321" spans="1:24" ht="13.8" x14ac:dyDescent="0.3">
      <c r="A321" s="2"/>
      <c r="B321" s="2"/>
      <c r="C321" s="2"/>
      <c r="D321" s="2"/>
      <c r="E321" s="2"/>
      <c r="F321" s="2"/>
      <c r="G321" s="2"/>
      <c r="H321" s="2"/>
      <c r="I321" s="2"/>
      <c r="J321" s="2"/>
      <c r="K321" s="2"/>
      <c r="L321" s="2"/>
      <c r="M321" s="2"/>
      <c r="N321" s="2"/>
      <c r="O321" s="2"/>
      <c r="P321" s="2"/>
      <c r="Q321" s="2"/>
      <c r="R321" s="2"/>
      <c r="S321" s="2"/>
      <c r="T321" s="2"/>
      <c r="U321" s="2"/>
      <c r="V321" s="2"/>
      <c r="W321" s="2"/>
      <c r="X321" s="2"/>
    </row>
    <row r="322" spans="1:24" ht="13.8" x14ac:dyDescent="0.3">
      <c r="A322" s="2"/>
      <c r="B322" s="2"/>
      <c r="C322" s="2"/>
      <c r="D322" s="2"/>
      <c r="E322" s="2"/>
      <c r="F322" s="2"/>
      <c r="G322" s="2"/>
      <c r="H322" s="2"/>
      <c r="I322" s="2"/>
      <c r="J322" s="2"/>
      <c r="K322" s="2"/>
      <c r="L322" s="2"/>
      <c r="M322" s="2"/>
      <c r="N322" s="2"/>
      <c r="O322" s="2"/>
      <c r="P322" s="2"/>
      <c r="Q322" s="2"/>
      <c r="R322" s="2"/>
      <c r="S322" s="2"/>
      <c r="T322" s="2"/>
      <c r="U322" s="2"/>
      <c r="V322" s="2"/>
      <c r="W322" s="2"/>
      <c r="X322" s="2"/>
    </row>
    <row r="323" spans="1:24" ht="13.8" x14ac:dyDescent="0.3">
      <c r="A323" s="2"/>
      <c r="B323" s="2"/>
      <c r="C323" s="2"/>
      <c r="D323" s="2"/>
      <c r="E323" s="2"/>
      <c r="F323" s="2"/>
      <c r="G323" s="2"/>
      <c r="H323" s="2"/>
      <c r="I323" s="2"/>
      <c r="J323" s="2"/>
      <c r="K323" s="2"/>
      <c r="L323" s="2"/>
      <c r="M323" s="2"/>
      <c r="N323" s="2"/>
      <c r="O323" s="2"/>
      <c r="P323" s="2"/>
      <c r="Q323" s="2"/>
      <c r="R323" s="2"/>
      <c r="S323" s="2"/>
      <c r="T323" s="2"/>
      <c r="U323" s="2"/>
      <c r="V323" s="2"/>
      <c r="W323" s="2"/>
      <c r="X323" s="2"/>
    </row>
    <row r="324" spans="1:24" ht="13.8" x14ac:dyDescent="0.3">
      <c r="A324" s="2"/>
      <c r="B324" s="2"/>
      <c r="C324" s="2"/>
      <c r="D324" s="2"/>
      <c r="E324" s="2"/>
      <c r="F324" s="2"/>
      <c r="G324" s="2"/>
      <c r="H324" s="2"/>
      <c r="I324" s="2"/>
      <c r="J324" s="2"/>
      <c r="K324" s="2"/>
      <c r="L324" s="2"/>
      <c r="M324" s="2"/>
      <c r="N324" s="2"/>
      <c r="O324" s="2"/>
      <c r="P324" s="2"/>
      <c r="Q324" s="2"/>
      <c r="R324" s="2"/>
      <c r="S324" s="2"/>
      <c r="T324" s="2"/>
      <c r="U324" s="2"/>
      <c r="V324" s="2"/>
      <c r="W324" s="2"/>
      <c r="X324" s="2"/>
    </row>
    <row r="325" spans="1:24" ht="13.8" x14ac:dyDescent="0.3">
      <c r="A325" s="2"/>
      <c r="B325" s="2"/>
      <c r="C325" s="2"/>
      <c r="D325" s="2"/>
      <c r="E325" s="2"/>
      <c r="F325" s="2"/>
      <c r="G325" s="2"/>
      <c r="H325" s="2"/>
      <c r="I325" s="2"/>
      <c r="J325" s="2"/>
      <c r="K325" s="2"/>
      <c r="L325" s="2"/>
      <c r="M325" s="2"/>
      <c r="N325" s="2"/>
      <c r="O325" s="2"/>
      <c r="P325" s="2"/>
      <c r="Q325" s="2"/>
      <c r="R325" s="2"/>
      <c r="S325" s="2"/>
      <c r="T325" s="2"/>
      <c r="U325" s="2"/>
      <c r="V325" s="2"/>
      <c r="W325" s="2"/>
      <c r="X325" s="2"/>
    </row>
    <row r="326" spans="1:24" ht="13.8" x14ac:dyDescent="0.3">
      <c r="A326" s="2"/>
      <c r="B326" s="2"/>
      <c r="C326" s="2"/>
      <c r="D326" s="2"/>
      <c r="E326" s="2"/>
      <c r="F326" s="2"/>
      <c r="G326" s="2"/>
      <c r="H326" s="2"/>
      <c r="I326" s="2"/>
      <c r="J326" s="2"/>
      <c r="K326" s="2"/>
      <c r="L326" s="2"/>
      <c r="M326" s="2"/>
      <c r="N326" s="2"/>
      <c r="O326" s="2"/>
      <c r="P326" s="2"/>
      <c r="Q326" s="2"/>
      <c r="R326" s="2"/>
      <c r="S326" s="2"/>
      <c r="T326" s="2"/>
      <c r="U326" s="2"/>
      <c r="V326" s="2"/>
      <c r="W326" s="2"/>
      <c r="X326" s="2"/>
    </row>
    <row r="327" spans="1:24" ht="13.8" x14ac:dyDescent="0.3">
      <c r="A327" s="2"/>
      <c r="B327" s="2"/>
      <c r="C327" s="2"/>
      <c r="D327" s="2"/>
      <c r="E327" s="2"/>
      <c r="F327" s="2"/>
      <c r="G327" s="2"/>
      <c r="H327" s="2"/>
      <c r="I327" s="2"/>
      <c r="J327" s="2"/>
      <c r="K327" s="2"/>
      <c r="L327" s="2"/>
      <c r="M327" s="2"/>
      <c r="N327" s="2"/>
      <c r="O327" s="2"/>
      <c r="P327" s="2"/>
      <c r="Q327" s="2"/>
      <c r="R327" s="2"/>
      <c r="S327" s="2"/>
      <c r="T327" s="2"/>
      <c r="U327" s="2"/>
      <c r="V327" s="2"/>
      <c r="W327" s="2"/>
      <c r="X327" s="2"/>
    </row>
    <row r="328" spans="1:24" ht="13.8" x14ac:dyDescent="0.3">
      <c r="A328" s="2"/>
      <c r="B328" s="2"/>
      <c r="C328" s="2"/>
      <c r="D328" s="2"/>
      <c r="E328" s="2"/>
      <c r="F328" s="2"/>
      <c r="G328" s="2"/>
      <c r="H328" s="2"/>
      <c r="I328" s="2"/>
      <c r="J328" s="2"/>
      <c r="K328" s="2"/>
      <c r="L328" s="2"/>
      <c r="M328" s="2"/>
      <c r="N328" s="2"/>
      <c r="O328" s="2"/>
      <c r="P328" s="2"/>
      <c r="Q328" s="2"/>
      <c r="R328" s="2"/>
      <c r="S328" s="2"/>
      <c r="T328" s="2"/>
      <c r="U328" s="2"/>
      <c r="V328" s="2"/>
      <c r="W328" s="2"/>
      <c r="X328" s="2"/>
    </row>
    <row r="329" spans="1:24" ht="13.8" x14ac:dyDescent="0.3">
      <c r="A329" s="2"/>
      <c r="B329" s="2"/>
      <c r="C329" s="2"/>
      <c r="D329" s="2"/>
      <c r="E329" s="2"/>
      <c r="F329" s="2"/>
      <c r="G329" s="2"/>
      <c r="H329" s="2"/>
      <c r="I329" s="2"/>
      <c r="J329" s="2"/>
      <c r="K329" s="2"/>
      <c r="L329" s="2"/>
      <c r="M329" s="2"/>
      <c r="N329" s="2"/>
      <c r="O329" s="2"/>
      <c r="P329" s="2"/>
      <c r="Q329" s="2"/>
      <c r="R329" s="2"/>
      <c r="S329" s="2"/>
      <c r="T329" s="2"/>
      <c r="U329" s="2"/>
      <c r="V329" s="2"/>
      <c r="W329" s="2"/>
      <c r="X329" s="2"/>
    </row>
    <row r="330" spans="1:24" ht="13.8" x14ac:dyDescent="0.3">
      <c r="A330" s="2"/>
      <c r="B330" s="2"/>
      <c r="C330" s="2"/>
      <c r="D330" s="2"/>
      <c r="E330" s="2"/>
      <c r="F330" s="2"/>
      <c r="G330" s="2"/>
      <c r="H330" s="2"/>
      <c r="I330" s="2"/>
      <c r="J330" s="2"/>
      <c r="K330" s="2"/>
      <c r="L330" s="2"/>
      <c r="M330" s="2"/>
      <c r="N330" s="2"/>
      <c r="O330" s="2"/>
      <c r="P330" s="2"/>
      <c r="Q330" s="2"/>
      <c r="R330" s="2"/>
      <c r="S330" s="2"/>
      <c r="T330" s="2"/>
      <c r="U330" s="2"/>
      <c r="V330" s="2"/>
      <c r="W330" s="2"/>
      <c r="X330" s="2"/>
    </row>
    <row r="331" spans="1:24" ht="13.8" x14ac:dyDescent="0.3">
      <c r="A331" s="2"/>
      <c r="B331" s="2"/>
      <c r="C331" s="2"/>
      <c r="D331" s="2"/>
      <c r="E331" s="2"/>
      <c r="F331" s="2"/>
      <c r="G331" s="2"/>
      <c r="H331" s="2"/>
      <c r="I331" s="2"/>
      <c r="J331" s="2"/>
      <c r="K331" s="2"/>
      <c r="L331" s="2"/>
      <c r="M331" s="2"/>
      <c r="N331" s="2"/>
      <c r="O331" s="2"/>
      <c r="P331" s="2"/>
      <c r="Q331" s="2"/>
      <c r="R331" s="2"/>
      <c r="S331" s="2"/>
      <c r="T331" s="2"/>
      <c r="U331" s="2"/>
      <c r="V331" s="2"/>
      <c r="W331" s="2"/>
      <c r="X331" s="2"/>
    </row>
    <row r="332" spans="1:24" ht="13.8" x14ac:dyDescent="0.3">
      <c r="A332" s="2"/>
      <c r="B332" s="2"/>
      <c r="C332" s="2"/>
      <c r="D332" s="2"/>
      <c r="E332" s="2"/>
      <c r="F332" s="2"/>
      <c r="G332" s="2"/>
      <c r="H332" s="2"/>
      <c r="I332" s="2"/>
      <c r="J332" s="2"/>
      <c r="K332" s="2"/>
      <c r="L332" s="2"/>
      <c r="M332" s="2"/>
      <c r="N332" s="2"/>
      <c r="O332" s="2"/>
      <c r="P332" s="2"/>
      <c r="Q332" s="2"/>
      <c r="R332" s="2"/>
      <c r="S332" s="2"/>
      <c r="T332" s="2"/>
      <c r="U332" s="2"/>
      <c r="V332" s="2"/>
      <c r="W332" s="2"/>
      <c r="X332" s="2"/>
    </row>
    <row r="333" spans="1:24" ht="13.8" x14ac:dyDescent="0.3">
      <c r="A333" s="2"/>
      <c r="B333" s="2"/>
      <c r="C333" s="2"/>
      <c r="D333" s="2"/>
      <c r="E333" s="2"/>
      <c r="F333" s="2"/>
      <c r="G333" s="2"/>
      <c r="H333" s="2"/>
      <c r="I333" s="2"/>
      <c r="J333" s="2"/>
      <c r="K333" s="2"/>
      <c r="L333" s="2"/>
      <c r="M333" s="2"/>
      <c r="N333" s="2"/>
      <c r="O333" s="2"/>
      <c r="P333" s="2"/>
      <c r="Q333" s="2"/>
      <c r="R333" s="2"/>
      <c r="S333" s="2"/>
      <c r="T333" s="2"/>
      <c r="U333" s="2"/>
      <c r="V333" s="2"/>
      <c r="W333" s="2"/>
      <c r="X333" s="2"/>
    </row>
    <row r="334" spans="1:24" ht="13.8" x14ac:dyDescent="0.3">
      <c r="A334" s="2"/>
      <c r="B334" s="2"/>
      <c r="C334" s="2"/>
      <c r="D334" s="2"/>
      <c r="E334" s="2"/>
      <c r="F334" s="2"/>
      <c r="G334" s="2"/>
      <c r="H334" s="2"/>
      <c r="I334" s="2"/>
      <c r="J334" s="2"/>
      <c r="K334" s="2"/>
      <c r="L334" s="2"/>
      <c r="M334" s="2"/>
      <c r="N334" s="2"/>
      <c r="O334" s="2"/>
      <c r="P334" s="2"/>
      <c r="Q334" s="2"/>
      <c r="R334" s="2"/>
      <c r="S334" s="2"/>
      <c r="T334" s="2"/>
      <c r="U334" s="2"/>
      <c r="V334" s="2"/>
      <c r="W334" s="2"/>
      <c r="X334" s="2"/>
    </row>
    <row r="335" spans="1:24" ht="13.8" x14ac:dyDescent="0.3">
      <c r="A335" s="2"/>
      <c r="B335" s="2"/>
      <c r="C335" s="2"/>
      <c r="D335" s="2"/>
      <c r="E335" s="2"/>
      <c r="F335" s="2"/>
      <c r="G335" s="2"/>
      <c r="H335" s="2"/>
      <c r="I335" s="2"/>
      <c r="J335" s="2"/>
      <c r="K335" s="2"/>
      <c r="L335" s="2"/>
      <c r="M335" s="2"/>
      <c r="N335" s="2"/>
      <c r="O335" s="2"/>
      <c r="P335" s="2"/>
      <c r="Q335" s="2"/>
      <c r="R335" s="2"/>
      <c r="S335" s="2"/>
      <c r="T335" s="2"/>
      <c r="U335" s="2"/>
      <c r="V335" s="2"/>
      <c r="W335" s="2"/>
      <c r="X335" s="2"/>
    </row>
    <row r="336" spans="1:24" ht="13.8" x14ac:dyDescent="0.3">
      <c r="A336" s="2"/>
      <c r="B336" s="2"/>
      <c r="C336" s="2"/>
      <c r="D336" s="2"/>
      <c r="E336" s="2"/>
      <c r="F336" s="2"/>
      <c r="G336" s="2"/>
      <c r="H336" s="2"/>
      <c r="I336" s="2"/>
      <c r="J336" s="2"/>
      <c r="K336" s="2"/>
      <c r="L336" s="2"/>
      <c r="M336" s="2"/>
      <c r="N336" s="2"/>
      <c r="O336" s="2"/>
      <c r="P336" s="2"/>
      <c r="Q336" s="2"/>
      <c r="R336" s="2"/>
      <c r="S336" s="2"/>
      <c r="T336" s="2"/>
      <c r="U336" s="2"/>
      <c r="V336" s="2"/>
      <c r="W336" s="2"/>
      <c r="X336" s="2"/>
    </row>
    <row r="337" spans="1:24" ht="13.8" x14ac:dyDescent="0.3">
      <c r="A337" s="2"/>
      <c r="B337" s="2"/>
      <c r="C337" s="2"/>
      <c r="D337" s="2"/>
      <c r="E337" s="2"/>
      <c r="F337" s="2"/>
      <c r="G337" s="2"/>
      <c r="H337" s="2"/>
      <c r="I337" s="2"/>
      <c r="J337" s="2"/>
      <c r="K337" s="2"/>
      <c r="L337" s="2"/>
      <c r="M337" s="2"/>
      <c r="N337" s="2"/>
      <c r="O337" s="2"/>
      <c r="P337" s="2"/>
      <c r="Q337" s="2"/>
      <c r="R337" s="2"/>
      <c r="S337" s="2"/>
      <c r="T337" s="2"/>
      <c r="U337" s="2"/>
      <c r="V337" s="2"/>
      <c r="W337" s="2"/>
      <c r="X337" s="2"/>
    </row>
    <row r="338" spans="1:24" ht="13.8" x14ac:dyDescent="0.3">
      <c r="A338" s="2"/>
      <c r="B338" s="2"/>
      <c r="C338" s="2"/>
      <c r="D338" s="2"/>
      <c r="E338" s="2"/>
      <c r="F338" s="2"/>
      <c r="G338" s="2"/>
      <c r="H338" s="2"/>
      <c r="I338" s="2"/>
      <c r="J338" s="2"/>
      <c r="K338" s="2"/>
      <c r="L338" s="2"/>
      <c r="M338" s="2"/>
      <c r="N338" s="2"/>
      <c r="O338" s="2"/>
      <c r="P338" s="2"/>
      <c r="Q338" s="2"/>
      <c r="R338" s="2"/>
      <c r="S338" s="2"/>
      <c r="T338" s="2"/>
      <c r="U338" s="2"/>
      <c r="V338" s="2"/>
      <c r="W338" s="2"/>
      <c r="X338" s="2"/>
    </row>
    <row r="339" spans="1:24" ht="13.8" x14ac:dyDescent="0.3">
      <c r="A339" s="2"/>
      <c r="B339" s="2"/>
      <c r="C339" s="2"/>
      <c r="D339" s="2"/>
      <c r="E339" s="2"/>
      <c r="F339" s="2"/>
      <c r="G339" s="2"/>
      <c r="H339" s="2"/>
      <c r="I339" s="2"/>
      <c r="J339" s="2"/>
      <c r="K339" s="2"/>
      <c r="L339" s="2"/>
      <c r="M339" s="2"/>
      <c r="N339" s="2"/>
      <c r="O339" s="2"/>
      <c r="P339" s="2"/>
      <c r="Q339" s="2"/>
      <c r="R339" s="2"/>
      <c r="S339" s="2"/>
      <c r="T339" s="2"/>
      <c r="U339" s="2"/>
      <c r="V339" s="2"/>
      <c r="W339" s="2"/>
      <c r="X339" s="2"/>
    </row>
    <row r="340" spans="1:24" ht="13.8" x14ac:dyDescent="0.3">
      <c r="A340" s="2"/>
      <c r="B340" s="2"/>
      <c r="C340" s="2"/>
      <c r="D340" s="2"/>
      <c r="E340" s="2"/>
      <c r="F340" s="2"/>
      <c r="G340" s="2"/>
      <c r="H340" s="2"/>
      <c r="I340" s="2"/>
      <c r="J340" s="2"/>
      <c r="K340" s="2"/>
      <c r="L340" s="2"/>
      <c r="M340" s="2"/>
      <c r="N340" s="2"/>
      <c r="O340" s="2"/>
      <c r="P340" s="2"/>
      <c r="Q340" s="2"/>
      <c r="R340" s="2"/>
      <c r="S340" s="2"/>
      <c r="T340" s="2"/>
      <c r="U340" s="2"/>
      <c r="V340" s="2"/>
      <c r="W340" s="2"/>
      <c r="X340" s="2"/>
    </row>
    <row r="341" spans="1:24" ht="13.8" x14ac:dyDescent="0.3">
      <c r="A341" s="2"/>
      <c r="B341" s="2"/>
      <c r="C341" s="2"/>
      <c r="D341" s="2"/>
      <c r="E341" s="2"/>
      <c r="F341" s="2"/>
      <c r="G341" s="2"/>
      <c r="H341" s="2"/>
      <c r="I341" s="2"/>
      <c r="J341" s="2"/>
      <c r="K341" s="2"/>
      <c r="L341" s="2"/>
      <c r="M341" s="2"/>
      <c r="N341" s="2"/>
      <c r="O341" s="2"/>
      <c r="P341" s="2"/>
      <c r="Q341" s="2"/>
      <c r="R341" s="2"/>
      <c r="S341" s="2"/>
      <c r="T341" s="2"/>
      <c r="U341" s="2"/>
      <c r="V341" s="2"/>
      <c r="W341" s="2"/>
      <c r="X341" s="2"/>
    </row>
    <row r="342" spans="1:24" ht="13.8" x14ac:dyDescent="0.3">
      <c r="A342" s="2"/>
      <c r="B342" s="2"/>
      <c r="C342" s="2"/>
      <c r="D342" s="2"/>
      <c r="E342" s="2"/>
      <c r="F342" s="2"/>
      <c r="G342" s="2"/>
      <c r="H342" s="2"/>
      <c r="I342" s="2"/>
      <c r="J342" s="2"/>
      <c r="K342" s="2"/>
      <c r="L342" s="2"/>
      <c r="M342" s="2"/>
      <c r="N342" s="2"/>
      <c r="O342" s="2"/>
      <c r="P342" s="2"/>
      <c r="Q342" s="2"/>
      <c r="R342" s="2"/>
      <c r="S342" s="2"/>
      <c r="T342" s="2"/>
      <c r="U342" s="2"/>
      <c r="V342" s="2"/>
      <c r="W342" s="2"/>
      <c r="X342" s="2"/>
    </row>
    <row r="343" spans="1:24" ht="13.8" x14ac:dyDescent="0.3">
      <c r="A343" s="2"/>
      <c r="B343" s="2"/>
      <c r="C343" s="2"/>
      <c r="D343" s="2"/>
      <c r="E343" s="2"/>
      <c r="F343" s="2"/>
      <c r="G343" s="2"/>
      <c r="H343" s="2"/>
      <c r="I343" s="2"/>
      <c r="J343" s="2"/>
      <c r="K343" s="2"/>
      <c r="L343" s="2"/>
      <c r="M343" s="2"/>
      <c r="N343" s="2"/>
      <c r="O343" s="2"/>
      <c r="P343" s="2"/>
      <c r="Q343" s="2"/>
      <c r="R343" s="2"/>
      <c r="S343" s="2"/>
      <c r="T343" s="2"/>
      <c r="U343" s="2"/>
      <c r="V343" s="2"/>
      <c r="W343" s="2"/>
      <c r="X343" s="2"/>
    </row>
    <row r="344" spans="1:24" ht="13.8" x14ac:dyDescent="0.3">
      <c r="A344" s="2"/>
      <c r="B344" s="2"/>
      <c r="C344" s="2"/>
      <c r="D344" s="2"/>
      <c r="E344" s="2"/>
      <c r="F344" s="2"/>
      <c r="G344" s="2"/>
      <c r="H344" s="2"/>
      <c r="I344" s="2"/>
      <c r="J344" s="2"/>
      <c r="K344" s="2"/>
      <c r="L344" s="2"/>
      <c r="M344" s="2"/>
      <c r="N344" s="2"/>
      <c r="O344" s="2"/>
      <c r="P344" s="2"/>
      <c r="Q344" s="2"/>
      <c r="R344" s="2"/>
      <c r="S344" s="2"/>
      <c r="T344" s="2"/>
      <c r="U344" s="2"/>
      <c r="V344" s="2"/>
      <c r="W344" s="2"/>
      <c r="X344" s="2"/>
    </row>
    <row r="345" spans="1:24" ht="13.8" x14ac:dyDescent="0.3">
      <c r="A345" s="2"/>
      <c r="B345" s="2"/>
      <c r="C345" s="2"/>
      <c r="D345" s="2"/>
      <c r="E345" s="2"/>
      <c r="F345" s="2"/>
      <c r="G345" s="2"/>
      <c r="H345" s="2"/>
      <c r="I345" s="2"/>
      <c r="J345" s="2"/>
      <c r="K345" s="2"/>
      <c r="L345" s="2"/>
      <c r="M345" s="2"/>
      <c r="N345" s="2"/>
      <c r="O345" s="2"/>
      <c r="P345" s="2"/>
      <c r="Q345" s="2"/>
      <c r="R345" s="2"/>
      <c r="S345" s="2"/>
      <c r="T345" s="2"/>
      <c r="U345" s="2"/>
      <c r="V345" s="2"/>
      <c r="W345" s="2"/>
      <c r="X345" s="2"/>
    </row>
    <row r="346" spans="1:24" ht="13.8" x14ac:dyDescent="0.3">
      <c r="A346" s="2"/>
      <c r="B346" s="2"/>
      <c r="C346" s="2"/>
      <c r="D346" s="2"/>
      <c r="E346" s="2"/>
      <c r="F346" s="2"/>
      <c r="G346" s="2"/>
      <c r="H346" s="2"/>
      <c r="I346" s="2"/>
      <c r="J346" s="2"/>
      <c r="K346" s="2"/>
      <c r="L346" s="2"/>
      <c r="M346" s="2"/>
      <c r="N346" s="2"/>
      <c r="O346" s="2"/>
      <c r="P346" s="2"/>
      <c r="Q346" s="2"/>
      <c r="R346" s="2"/>
      <c r="S346" s="2"/>
      <c r="T346" s="2"/>
      <c r="U346" s="2"/>
      <c r="V346" s="2"/>
      <c r="W346" s="2"/>
      <c r="X346" s="2"/>
    </row>
    <row r="347" spans="1:24" ht="13.8" x14ac:dyDescent="0.3">
      <c r="A347" s="2"/>
      <c r="B347" s="2"/>
      <c r="C347" s="2"/>
      <c r="D347" s="2"/>
      <c r="E347" s="2"/>
      <c r="F347" s="2"/>
      <c r="G347" s="2"/>
      <c r="H347" s="2"/>
      <c r="I347" s="2"/>
      <c r="J347" s="2"/>
      <c r="K347" s="2"/>
      <c r="L347" s="2"/>
      <c r="M347" s="2"/>
      <c r="N347" s="2"/>
      <c r="O347" s="2"/>
      <c r="P347" s="2"/>
      <c r="Q347" s="2"/>
      <c r="R347" s="2"/>
      <c r="S347" s="2"/>
      <c r="T347" s="2"/>
      <c r="U347" s="2"/>
      <c r="V347" s="2"/>
      <c r="W347" s="2"/>
      <c r="X347" s="2"/>
    </row>
    <row r="348" spans="1:24" ht="13.8" x14ac:dyDescent="0.3">
      <c r="A348" s="2"/>
      <c r="B348" s="2"/>
      <c r="C348" s="2"/>
      <c r="D348" s="2"/>
      <c r="E348" s="2"/>
      <c r="F348" s="2"/>
      <c r="G348" s="2"/>
      <c r="H348" s="2"/>
      <c r="I348" s="2"/>
      <c r="J348" s="2"/>
      <c r="K348" s="2"/>
      <c r="L348" s="2"/>
      <c r="M348" s="2"/>
      <c r="N348" s="2"/>
      <c r="O348" s="2"/>
      <c r="P348" s="2"/>
      <c r="Q348" s="2"/>
      <c r="R348" s="2"/>
      <c r="S348" s="2"/>
      <c r="T348" s="2"/>
      <c r="U348" s="2"/>
      <c r="V348" s="2"/>
      <c r="W348" s="2"/>
      <c r="X348" s="2"/>
    </row>
    <row r="349" spans="1:24" ht="13.8" x14ac:dyDescent="0.3">
      <c r="A349" s="2"/>
      <c r="B349" s="2"/>
      <c r="C349" s="2"/>
      <c r="D349" s="2"/>
      <c r="E349" s="2"/>
      <c r="F349" s="2"/>
      <c r="G349" s="2"/>
      <c r="H349" s="2"/>
      <c r="I349" s="2"/>
      <c r="J349" s="2"/>
      <c r="K349" s="2"/>
      <c r="L349" s="2"/>
      <c r="M349" s="2"/>
      <c r="N349" s="2"/>
      <c r="O349" s="2"/>
      <c r="P349" s="2"/>
      <c r="Q349" s="2"/>
      <c r="R349" s="2"/>
      <c r="S349" s="2"/>
      <c r="T349" s="2"/>
      <c r="U349" s="2"/>
      <c r="V349" s="2"/>
      <c r="W349" s="2"/>
      <c r="X349" s="2"/>
    </row>
    <row r="350" spans="1:24" ht="13.8" x14ac:dyDescent="0.3">
      <c r="A350" s="2"/>
      <c r="B350" s="2"/>
      <c r="C350" s="2"/>
      <c r="D350" s="2"/>
      <c r="E350" s="2"/>
      <c r="F350" s="2"/>
      <c r="G350" s="2"/>
      <c r="H350" s="2"/>
      <c r="I350" s="2"/>
      <c r="J350" s="2"/>
      <c r="K350" s="2"/>
      <c r="L350" s="2"/>
      <c r="M350" s="2"/>
      <c r="N350" s="2"/>
      <c r="O350" s="2"/>
      <c r="P350" s="2"/>
      <c r="Q350" s="2"/>
      <c r="R350" s="2"/>
      <c r="S350" s="2"/>
      <c r="T350" s="2"/>
      <c r="U350" s="2"/>
      <c r="V350" s="2"/>
      <c r="W350" s="2"/>
      <c r="X350" s="2"/>
    </row>
    <row r="351" spans="1:24" ht="13.8" x14ac:dyDescent="0.3">
      <c r="A351" s="2"/>
      <c r="B351" s="2"/>
      <c r="C351" s="2"/>
      <c r="D351" s="2"/>
      <c r="E351" s="2"/>
      <c r="F351" s="2"/>
      <c r="G351" s="2"/>
      <c r="H351" s="2"/>
      <c r="I351" s="2"/>
      <c r="J351" s="2"/>
      <c r="K351" s="2"/>
      <c r="L351" s="2"/>
      <c r="M351" s="2"/>
      <c r="N351" s="2"/>
      <c r="O351" s="2"/>
      <c r="P351" s="2"/>
      <c r="Q351" s="2"/>
      <c r="R351" s="2"/>
      <c r="S351" s="2"/>
      <c r="T351" s="2"/>
      <c r="U351" s="2"/>
      <c r="V351" s="2"/>
      <c r="W351" s="2"/>
      <c r="X351" s="2"/>
    </row>
    <row r="352" spans="1:24" ht="13.8" x14ac:dyDescent="0.3">
      <c r="A352" s="2"/>
      <c r="B352" s="2"/>
      <c r="C352" s="2"/>
      <c r="D352" s="2"/>
      <c r="E352" s="2"/>
      <c r="F352" s="2"/>
      <c r="G352" s="2"/>
      <c r="H352" s="2"/>
      <c r="I352" s="2"/>
      <c r="J352" s="2"/>
      <c r="K352" s="2"/>
      <c r="L352" s="2"/>
      <c r="M352" s="2"/>
      <c r="N352" s="2"/>
      <c r="O352" s="2"/>
      <c r="P352" s="2"/>
      <c r="Q352" s="2"/>
      <c r="R352" s="2"/>
      <c r="S352" s="2"/>
      <c r="T352" s="2"/>
      <c r="U352" s="2"/>
      <c r="V352" s="2"/>
      <c r="W352" s="2"/>
      <c r="X352" s="2"/>
    </row>
    <row r="353" spans="1:24" ht="13.8" x14ac:dyDescent="0.3">
      <c r="A353" s="2"/>
      <c r="B353" s="2"/>
      <c r="C353" s="2"/>
      <c r="D353" s="2"/>
      <c r="E353" s="2"/>
      <c r="F353" s="2"/>
      <c r="G353" s="2"/>
      <c r="H353" s="2"/>
      <c r="I353" s="2"/>
      <c r="J353" s="2"/>
      <c r="K353" s="2"/>
      <c r="L353" s="2"/>
      <c r="M353" s="2"/>
      <c r="N353" s="2"/>
      <c r="O353" s="2"/>
      <c r="P353" s="2"/>
      <c r="Q353" s="2"/>
      <c r="R353" s="2"/>
      <c r="S353" s="2"/>
      <c r="T353" s="2"/>
      <c r="U353" s="2"/>
      <c r="V353" s="2"/>
      <c r="W353" s="2"/>
      <c r="X353" s="2"/>
    </row>
    <row r="354" spans="1:24" ht="13.8" x14ac:dyDescent="0.3">
      <c r="A354" s="2"/>
      <c r="B354" s="2"/>
      <c r="C354" s="2"/>
      <c r="D354" s="2"/>
      <c r="E354" s="2"/>
      <c r="F354" s="2"/>
      <c r="G354" s="2"/>
      <c r="H354" s="2"/>
      <c r="I354" s="2"/>
      <c r="J354" s="2"/>
      <c r="K354" s="2"/>
      <c r="L354" s="2"/>
      <c r="M354" s="2"/>
      <c r="N354" s="2"/>
      <c r="O354" s="2"/>
      <c r="P354" s="2"/>
      <c r="Q354" s="2"/>
      <c r="R354" s="2"/>
      <c r="S354" s="2"/>
      <c r="T354" s="2"/>
      <c r="U354" s="2"/>
      <c r="V354" s="2"/>
      <c r="W354" s="2"/>
      <c r="X354" s="2"/>
    </row>
    <row r="355" spans="1:24" ht="13.8" x14ac:dyDescent="0.3">
      <c r="A355" s="2"/>
      <c r="B355" s="2"/>
      <c r="C355" s="2"/>
      <c r="D355" s="2"/>
      <c r="E355" s="2"/>
      <c r="F355" s="2"/>
      <c r="G355" s="2"/>
      <c r="H355" s="2"/>
      <c r="I355" s="2"/>
      <c r="J355" s="2"/>
      <c r="K355" s="2"/>
      <c r="L355" s="2"/>
      <c r="M355" s="2"/>
      <c r="N355" s="2"/>
      <c r="O355" s="2"/>
      <c r="P355" s="2"/>
      <c r="Q355" s="2"/>
      <c r="R355" s="2"/>
      <c r="S355" s="2"/>
      <c r="T355" s="2"/>
      <c r="U355" s="2"/>
      <c r="V355" s="2"/>
      <c r="W355" s="2"/>
      <c r="X355" s="2"/>
    </row>
    <row r="356" spans="1:24" ht="13.8" x14ac:dyDescent="0.3">
      <c r="A356" s="2"/>
      <c r="B356" s="2"/>
      <c r="C356" s="2"/>
      <c r="D356" s="2"/>
      <c r="E356" s="2"/>
      <c r="F356" s="2"/>
      <c r="G356" s="2"/>
      <c r="H356" s="2"/>
      <c r="I356" s="2"/>
      <c r="J356" s="2"/>
      <c r="K356" s="2"/>
      <c r="L356" s="2"/>
      <c r="M356" s="2"/>
      <c r="N356" s="2"/>
      <c r="O356" s="2"/>
      <c r="P356" s="2"/>
      <c r="Q356" s="2"/>
      <c r="R356" s="2"/>
      <c r="S356" s="2"/>
      <c r="T356" s="2"/>
      <c r="U356" s="2"/>
      <c r="V356" s="2"/>
      <c r="W356" s="2"/>
      <c r="X356" s="2"/>
    </row>
    <row r="357" spans="1:24" ht="13.8" x14ac:dyDescent="0.3">
      <c r="A357" s="2"/>
      <c r="B357" s="2"/>
      <c r="C357" s="2"/>
      <c r="D357" s="2"/>
      <c r="E357" s="2"/>
      <c r="F357" s="2"/>
      <c r="G357" s="2"/>
      <c r="H357" s="2"/>
      <c r="I357" s="2"/>
      <c r="J357" s="2"/>
      <c r="K357" s="2"/>
      <c r="L357" s="2"/>
      <c r="M357" s="2"/>
      <c r="N357" s="2"/>
      <c r="O357" s="2"/>
      <c r="P357" s="2"/>
      <c r="Q357" s="2"/>
      <c r="R357" s="2"/>
      <c r="S357" s="2"/>
      <c r="T357" s="2"/>
      <c r="U357" s="2"/>
      <c r="V357" s="2"/>
      <c r="W357" s="2"/>
      <c r="X357" s="2"/>
    </row>
    <row r="358" spans="1:24" ht="13.8" x14ac:dyDescent="0.3">
      <c r="A358" s="2"/>
      <c r="B358" s="2"/>
      <c r="C358" s="2"/>
      <c r="D358" s="2"/>
      <c r="E358" s="2"/>
      <c r="F358" s="2"/>
      <c r="G358" s="2"/>
      <c r="H358" s="2"/>
      <c r="I358" s="2"/>
      <c r="J358" s="2"/>
      <c r="K358" s="2"/>
      <c r="L358" s="2"/>
      <c r="M358" s="2"/>
      <c r="N358" s="2"/>
      <c r="O358" s="2"/>
      <c r="P358" s="2"/>
      <c r="Q358" s="2"/>
      <c r="R358" s="2"/>
      <c r="S358" s="2"/>
      <c r="T358" s="2"/>
      <c r="U358" s="2"/>
      <c r="V358" s="2"/>
      <c r="W358" s="2"/>
      <c r="X358" s="2"/>
    </row>
    <row r="359" spans="1:24" ht="13.8" x14ac:dyDescent="0.3">
      <c r="A359" s="2"/>
      <c r="B359" s="2"/>
      <c r="C359" s="2"/>
      <c r="D359" s="2"/>
      <c r="E359" s="2"/>
      <c r="F359" s="2"/>
      <c r="G359" s="2"/>
      <c r="H359" s="2"/>
      <c r="I359" s="2"/>
      <c r="J359" s="2"/>
      <c r="K359" s="2"/>
      <c r="L359" s="2"/>
      <c r="M359" s="2"/>
      <c r="N359" s="2"/>
      <c r="O359" s="2"/>
      <c r="P359" s="2"/>
      <c r="Q359" s="2"/>
      <c r="R359" s="2"/>
      <c r="S359" s="2"/>
      <c r="T359" s="2"/>
      <c r="U359" s="2"/>
      <c r="V359" s="2"/>
      <c r="W359" s="2"/>
      <c r="X359" s="2"/>
    </row>
    <row r="360" spans="1:24" ht="13.8" x14ac:dyDescent="0.3">
      <c r="A360" s="2"/>
      <c r="B360" s="2"/>
      <c r="C360" s="2"/>
      <c r="D360" s="2"/>
      <c r="E360" s="2"/>
      <c r="F360" s="2"/>
      <c r="G360" s="2"/>
      <c r="H360" s="2"/>
      <c r="I360" s="2"/>
      <c r="J360" s="2"/>
      <c r="K360" s="2"/>
      <c r="L360" s="2"/>
      <c r="M360" s="2"/>
      <c r="N360" s="2"/>
      <c r="O360" s="2"/>
      <c r="P360" s="2"/>
      <c r="Q360" s="2"/>
      <c r="R360" s="2"/>
      <c r="S360" s="2"/>
      <c r="T360" s="2"/>
      <c r="U360" s="2"/>
      <c r="V360" s="2"/>
      <c r="W360" s="2"/>
      <c r="X360" s="2"/>
    </row>
    <row r="361" spans="1:24" ht="13.8" x14ac:dyDescent="0.3">
      <c r="A361" s="2"/>
      <c r="B361" s="2"/>
      <c r="C361" s="2"/>
      <c r="D361" s="2"/>
      <c r="E361" s="2"/>
      <c r="F361" s="2"/>
      <c r="G361" s="2"/>
      <c r="H361" s="2"/>
      <c r="I361" s="2"/>
      <c r="J361" s="2"/>
      <c r="K361" s="2"/>
      <c r="L361" s="2"/>
      <c r="M361" s="2"/>
      <c r="N361" s="2"/>
      <c r="O361" s="2"/>
      <c r="P361" s="2"/>
      <c r="Q361" s="2"/>
      <c r="R361" s="2"/>
      <c r="S361" s="2"/>
      <c r="T361" s="2"/>
      <c r="U361" s="2"/>
      <c r="V361" s="2"/>
      <c r="W361" s="2"/>
      <c r="X361" s="2"/>
    </row>
    <row r="362" spans="1:24" ht="13.8" x14ac:dyDescent="0.3">
      <c r="A362" s="2"/>
      <c r="B362" s="2"/>
      <c r="C362" s="2"/>
      <c r="D362" s="2"/>
      <c r="E362" s="2"/>
      <c r="F362" s="2"/>
      <c r="G362" s="2"/>
      <c r="H362" s="2"/>
      <c r="I362" s="2"/>
      <c r="J362" s="2"/>
      <c r="K362" s="2"/>
      <c r="L362" s="2"/>
      <c r="M362" s="2"/>
      <c r="N362" s="2"/>
      <c r="O362" s="2"/>
      <c r="P362" s="2"/>
      <c r="Q362" s="2"/>
      <c r="R362" s="2"/>
      <c r="S362" s="2"/>
      <c r="T362" s="2"/>
      <c r="U362" s="2"/>
      <c r="V362" s="2"/>
      <c r="W362" s="2"/>
      <c r="X362" s="2"/>
    </row>
    <row r="363" spans="1:24" ht="13.8" x14ac:dyDescent="0.3">
      <c r="A363" s="2"/>
      <c r="B363" s="2"/>
      <c r="C363" s="2"/>
      <c r="D363" s="2"/>
      <c r="E363" s="2"/>
      <c r="F363" s="2"/>
      <c r="G363" s="2"/>
      <c r="H363" s="2"/>
      <c r="I363" s="2"/>
      <c r="J363" s="2"/>
      <c r="K363" s="2"/>
      <c r="L363" s="2"/>
      <c r="M363" s="2"/>
      <c r="N363" s="2"/>
      <c r="O363" s="2"/>
      <c r="P363" s="2"/>
      <c r="Q363" s="2"/>
      <c r="R363" s="2"/>
      <c r="S363" s="2"/>
      <c r="T363" s="2"/>
      <c r="U363" s="2"/>
      <c r="V363" s="2"/>
      <c r="W363" s="2"/>
      <c r="X363" s="2"/>
    </row>
    <row r="364" spans="1:24" ht="13.8" x14ac:dyDescent="0.3">
      <c r="A364" s="2"/>
      <c r="B364" s="2"/>
      <c r="C364" s="2"/>
      <c r="D364" s="2"/>
      <c r="E364" s="2"/>
      <c r="F364" s="2"/>
      <c r="G364" s="2"/>
      <c r="H364" s="2"/>
      <c r="I364" s="2"/>
      <c r="J364" s="2"/>
      <c r="K364" s="2"/>
      <c r="L364" s="2"/>
      <c r="M364" s="2"/>
      <c r="N364" s="2"/>
      <c r="O364" s="2"/>
      <c r="P364" s="2"/>
      <c r="Q364" s="2"/>
      <c r="R364" s="2"/>
      <c r="S364" s="2"/>
      <c r="T364" s="2"/>
      <c r="U364" s="2"/>
      <c r="V364" s="2"/>
      <c r="W364" s="2"/>
      <c r="X364" s="2"/>
    </row>
    <row r="365" spans="1:24" ht="13.8" x14ac:dyDescent="0.3">
      <c r="A365" s="2"/>
      <c r="B365" s="2"/>
      <c r="C365" s="2"/>
      <c r="D365" s="2"/>
      <c r="E365" s="2"/>
      <c r="F365" s="2"/>
      <c r="G365" s="2"/>
      <c r="H365" s="2"/>
      <c r="I365" s="2"/>
      <c r="J365" s="2"/>
      <c r="K365" s="2"/>
      <c r="L365" s="2"/>
      <c r="M365" s="2"/>
      <c r="N365" s="2"/>
      <c r="O365" s="2"/>
      <c r="P365" s="2"/>
      <c r="Q365" s="2"/>
      <c r="R365" s="2"/>
      <c r="S365" s="2"/>
      <c r="T365" s="2"/>
      <c r="U365" s="2"/>
      <c r="V365" s="2"/>
      <c r="W365" s="2"/>
      <c r="X365" s="2"/>
    </row>
    <row r="366" spans="1:24" ht="13.8" x14ac:dyDescent="0.3">
      <c r="A366" s="2"/>
      <c r="B366" s="2"/>
      <c r="C366" s="2"/>
      <c r="D366" s="2"/>
      <c r="E366" s="2"/>
      <c r="F366" s="2"/>
      <c r="G366" s="2"/>
      <c r="H366" s="2"/>
      <c r="I366" s="2"/>
      <c r="J366" s="2"/>
      <c r="K366" s="2"/>
      <c r="L366" s="2"/>
      <c r="M366" s="2"/>
      <c r="N366" s="2"/>
      <c r="O366" s="2"/>
      <c r="P366" s="2"/>
      <c r="Q366" s="2"/>
      <c r="R366" s="2"/>
      <c r="S366" s="2"/>
      <c r="T366" s="2"/>
      <c r="U366" s="2"/>
      <c r="V366" s="2"/>
      <c r="W366" s="2"/>
      <c r="X366" s="2"/>
    </row>
    <row r="367" spans="1:24" ht="13.8" x14ac:dyDescent="0.3">
      <c r="A367" s="2"/>
      <c r="B367" s="2"/>
      <c r="C367" s="2"/>
      <c r="D367" s="2"/>
      <c r="E367" s="2"/>
      <c r="F367" s="2"/>
      <c r="G367" s="2"/>
      <c r="H367" s="2"/>
      <c r="I367" s="2"/>
      <c r="J367" s="2"/>
      <c r="K367" s="2"/>
      <c r="L367" s="2"/>
      <c r="M367" s="2"/>
      <c r="N367" s="2"/>
      <c r="O367" s="2"/>
      <c r="P367" s="2"/>
      <c r="Q367" s="2"/>
      <c r="R367" s="2"/>
      <c r="S367" s="2"/>
      <c r="T367" s="2"/>
      <c r="U367" s="2"/>
      <c r="V367" s="2"/>
      <c r="W367" s="2"/>
      <c r="X367" s="2"/>
    </row>
    <row r="368" spans="1:24" ht="13.8" x14ac:dyDescent="0.3">
      <c r="A368" s="2"/>
      <c r="B368" s="2"/>
      <c r="C368" s="2"/>
      <c r="D368" s="2"/>
      <c r="E368" s="2"/>
      <c r="F368" s="2"/>
      <c r="G368" s="2"/>
      <c r="H368" s="2"/>
      <c r="I368" s="2"/>
      <c r="J368" s="2"/>
      <c r="K368" s="2"/>
      <c r="L368" s="2"/>
      <c r="M368" s="2"/>
      <c r="N368" s="2"/>
      <c r="O368" s="2"/>
      <c r="P368" s="2"/>
      <c r="Q368" s="2"/>
      <c r="R368" s="2"/>
      <c r="S368" s="2"/>
      <c r="T368" s="2"/>
      <c r="U368" s="2"/>
      <c r="V368" s="2"/>
      <c r="W368" s="2"/>
      <c r="X368" s="2"/>
    </row>
    <row r="369" spans="1:24" ht="13.8" x14ac:dyDescent="0.3">
      <c r="A369" s="2"/>
      <c r="B369" s="2"/>
      <c r="C369" s="2"/>
      <c r="D369" s="2"/>
      <c r="E369" s="2"/>
      <c r="F369" s="2"/>
      <c r="G369" s="2"/>
      <c r="H369" s="2"/>
      <c r="I369" s="2"/>
      <c r="J369" s="2"/>
      <c r="K369" s="2"/>
      <c r="L369" s="2"/>
      <c r="M369" s="2"/>
      <c r="N369" s="2"/>
      <c r="O369" s="2"/>
      <c r="P369" s="2"/>
      <c r="Q369" s="2"/>
      <c r="R369" s="2"/>
      <c r="S369" s="2"/>
      <c r="T369" s="2"/>
      <c r="U369" s="2"/>
      <c r="V369" s="2"/>
      <c r="W369" s="2"/>
      <c r="X369" s="2"/>
    </row>
    <row r="370" spans="1:24" ht="13.8" x14ac:dyDescent="0.3">
      <c r="A370" s="2"/>
      <c r="B370" s="2"/>
      <c r="C370" s="2"/>
      <c r="D370" s="2"/>
      <c r="E370" s="2"/>
      <c r="F370" s="2"/>
      <c r="G370" s="2"/>
      <c r="H370" s="2"/>
      <c r="I370" s="2"/>
      <c r="J370" s="2"/>
      <c r="K370" s="2"/>
      <c r="L370" s="2"/>
      <c r="M370" s="2"/>
      <c r="N370" s="2"/>
      <c r="O370" s="2"/>
      <c r="P370" s="2"/>
      <c r="Q370" s="2"/>
      <c r="R370" s="2"/>
      <c r="S370" s="2"/>
      <c r="T370" s="2"/>
      <c r="U370" s="2"/>
      <c r="V370" s="2"/>
      <c r="W370" s="2"/>
      <c r="X370" s="2"/>
    </row>
    <row r="371" spans="1:24" ht="13.8" x14ac:dyDescent="0.3">
      <c r="A371" s="2"/>
      <c r="B371" s="2"/>
      <c r="C371" s="2"/>
      <c r="D371" s="2"/>
      <c r="E371" s="2"/>
      <c r="F371" s="2"/>
      <c r="G371" s="2"/>
      <c r="H371" s="2"/>
      <c r="I371" s="2"/>
      <c r="J371" s="2"/>
      <c r="K371" s="2"/>
      <c r="L371" s="2"/>
      <c r="M371" s="2"/>
      <c r="N371" s="2"/>
      <c r="O371" s="2"/>
      <c r="P371" s="2"/>
      <c r="Q371" s="2"/>
      <c r="R371" s="2"/>
      <c r="S371" s="2"/>
      <c r="T371" s="2"/>
      <c r="U371" s="2"/>
      <c r="V371" s="2"/>
      <c r="W371" s="2"/>
      <c r="X371" s="2"/>
    </row>
    <row r="372" spans="1:24" ht="13.8" x14ac:dyDescent="0.3">
      <c r="A372" s="2"/>
      <c r="B372" s="2"/>
      <c r="C372" s="2"/>
      <c r="D372" s="2"/>
      <c r="E372" s="2"/>
      <c r="F372" s="2"/>
      <c r="G372" s="2"/>
      <c r="H372" s="2"/>
      <c r="I372" s="2"/>
      <c r="J372" s="2"/>
      <c r="K372" s="2"/>
      <c r="L372" s="2"/>
      <c r="M372" s="2"/>
      <c r="N372" s="2"/>
      <c r="O372" s="2"/>
      <c r="P372" s="2"/>
      <c r="Q372" s="2"/>
      <c r="R372" s="2"/>
      <c r="S372" s="2"/>
      <c r="T372" s="2"/>
      <c r="U372" s="2"/>
      <c r="V372" s="2"/>
      <c r="W372" s="2"/>
      <c r="X372" s="2"/>
    </row>
    <row r="373" spans="1:24" ht="13.8" x14ac:dyDescent="0.3">
      <c r="A373" s="2"/>
      <c r="B373" s="2"/>
      <c r="C373" s="2"/>
      <c r="D373" s="2"/>
      <c r="E373" s="2"/>
      <c r="F373" s="2"/>
      <c r="G373" s="2"/>
      <c r="H373" s="2"/>
      <c r="I373" s="2"/>
      <c r="J373" s="2"/>
      <c r="K373" s="2"/>
      <c r="L373" s="2"/>
      <c r="M373" s="2"/>
      <c r="N373" s="2"/>
      <c r="O373" s="2"/>
      <c r="P373" s="2"/>
      <c r="Q373" s="2"/>
      <c r="R373" s="2"/>
      <c r="S373" s="2"/>
      <c r="T373" s="2"/>
      <c r="U373" s="2"/>
      <c r="V373" s="2"/>
      <c r="W373" s="2"/>
      <c r="X373" s="2"/>
    </row>
    <row r="374" spans="1:24" ht="13.8" x14ac:dyDescent="0.3">
      <c r="A374" s="2"/>
      <c r="B374" s="2"/>
      <c r="C374" s="2"/>
      <c r="D374" s="2"/>
      <c r="E374" s="2"/>
      <c r="F374" s="2"/>
      <c r="G374" s="2"/>
      <c r="H374" s="2"/>
      <c r="I374" s="2"/>
      <c r="J374" s="2"/>
      <c r="K374" s="2"/>
      <c r="L374" s="2"/>
      <c r="M374" s="2"/>
      <c r="N374" s="2"/>
      <c r="O374" s="2"/>
      <c r="P374" s="2"/>
      <c r="Q374" s="2"/>
      <c r="R374" s="2"/>
      <c r="S374" s="2"/>
      <c r="T374" s="2"/>
      <c r="U374" s="2"/>
      <c r="V374" s="2"/>
      <c r="W374" s="2"/>
      <c r="X374" s="2"/>
    </row>
    <row r="375" spans="1:24" ht="13.8" x14ac:dyDescent="0.3">
      <c r="A375" s="2"/>
      <c r="B375" s="2"/>
      <c r="C375" s="2"/>
      <c r="D375" s="2"/>
      <c r="E375" s="2"/>
      <c r="F375" s="2"/>
      <c r="G375" s="2"/>
      <c r="H375" s="2"/>
      <c r="I375" s="2"/>
      <c r="J375" s="2"/>
      <c r="K375" s="2"/>
      <c r="L375" s="2"/>
      <c r="M375" s="2"/>
      <c r="N375" s="2"/>
      <c r="O375" s="2"/>
      <c r="P375" s="2"/>
      <c r="Q375" s="2"/>
      <c r="R375" s="2"/>
      <c r="S375" s="2"/>
      <c r="T375" s="2"/>
      <c r="U375" s="2"/>
      <c r="V375" s="2"/>
      <c r="W375" s="2"/>
      <c r="X375" s="2"/>
    </row>
    <row r="376" spans="1:24" ht="13.8" x14ac:dyDescent="0.3">
      <c r="A376" s="2"/>
      <c r="B376" s="2"/>
      <c r="C376" s="2"/>
      <c r="D376" s="2"/>
      <c r="E376" s="2"/>
      <c r="F376" s="2"/>
      <c r="G376" s="2"/>
      <c r="H376" s="2"/>
      <c r="I376" s="2"/>
      <c r="J376" s="2"/>
      <c r="K376" s="2"/>
      <c r="L376" s="2"/>
      <c r="M376" s="2"/>
      <c r="N376" s="2"/>
      <c r="O376" s="2"/>
      <c r="P376" s="2"/>
      <c r="Q376" s="2"/>
      <c r="R376" s="2"/>
      <c r="S376" s="2"/>
      <c r="T376" s="2"/>
      <c r="U376" s="2"/>
      <c r="V376" s="2"/>
      <c r="W376" s="2"/>
      <c r="X376" s="2"/>
    </row>
    <row r="377" spans="1:24" ht="13.8" x14ac:dyDescent="0.3">
      <c r="A377" s="2"/>
      <c r="B377" s="2"/>
      <c r="C377" s="2"/>
      <c r="D377" s="2"/>
      <c r="E377" s="2"/>
      <c r="F377" s="2"/>
      <c r="G377" s="2"/>
      <c r="H377" s="2"/>
      <c r="I377" s="2"/>
      <c r="J377" s="2"/>
      <c r="K377" s="2"/>
      <c r="L377" s="2"/>
      <c r="M377" s="2"/>
      <c r="N377" s="2"/>
      <c r="O377" s="2"/>
      <c r="P377" s="2"/>
      <c r="Q377" s="2"/>
      <c r="R377" s="2"/>
      <c r="S377" s="2"/>
      <c r="T377" s="2"/>
      <c r="U377" s="2"/>
      <c r="V377" s="2"/>
      <c r="W377" s="2"/>
      <c r="X377" s="2"/>
    </row>
    <row r="378" spans="1:24" ht="13.8" x14ac:dyDescent="0.3">
      <c r="A378" s="2"/>
      <c r="B378" s="2"/>
      <c r="C378" s="2"/>
      <c r="D378" s="2"/>
      <c r="E378" s="2"/>
      <c r="F378" s="2"/>
      <c r="G378" s="2"/>
      <c r="H378" s="2"/>
      <c r="I378" s="2"/>
      <c r="J378" s="2"/>
      <c r="K378" s="2"/>
      <c r="L378" s="2"/>
      <c r="M378" s="2"/>
      <c r="N378" s="2"/>
      <c r="O378" s="2"/>
      <c r="P378" s="2"/>
      <c r="Q378" s="2"/>
      <c r="R378" s="2"/>
      <c r="S378" s="2"/>
      <c r="T378" s="2"/>
      <c r="U378" s="2"/>
      <c r="V378" s="2"/>
      <c r="W378" s="2"/>
      <c r="X378" s="2"/>
    </row>
    <row r="379" spans="1:24" ht="13.8" x14ac:dyDescent="0.3">
      <c r="A379" s="2"/>
      <c r="B379" s="2"/>
      <c r="C379" s="2"/>
      <c r="D379" s="2"/>
      <c r="E379" s="2"/>
      <c r="F379" s="2"/>
      <c r="G379" s="2"/>
      <c r="H379" s="2"/>
      <c r="I379" s="2"/>
      <c r="J379" s="2"/>
      <c r="K379" s="2"/>
      <c r="L379" s="2"/>
      <c r="M379" s="2"/>
      <c r="N379" s="2"/>
      <c r="O379" s="2"/>
      <c r="P379" s="2"/>
      <c r="Q379" s="2"/>
      <c r="R379" s="2"/>
      <c r="S379" s="2"/>
      <c r="T379" s="2"/>
      <c r="U379" s="2"/>
      <c r="V379" s="2"/>
      <c r="W379" s="2"/>
      <c r="X379" s="2"/>
    </row>
    <row r="380" spans="1:24" ht="13.8" x14ac:dyDescent="0.3">
      <c r="A380" s="2"/>
      <c r="B380" s="2"/>
      <c r="C380" s="2"/>
      <c r="D380" s="2"/>
      <c r="E380" s="2"/>
      <c r="F380" s="2"/>
      <c r="G380" s="2"/>
      <c r="H380" s="2"/>
      <c r="I380" s="2"/>
      <c r="J380" s="2"/>
      <c r="K380" s="2"/>
      <c r="L380" s="2"/>
      <c r="M380" s="2"/>
      <c r="N380" s="2"/>
      <c r="O380" s="2"/>
      <c r="P380" s="2"/>
      <c r="Q380" s="2"/>
      <c r="R380" s="2"/>
      <c r="S380" s="2"/>
      <c r="T380" s="2"/>
      <c r="U380" s="2"/>
      <c r="V380" s="2"/>
      <c r="W380" s="2"/>
      <c r="X380" s="2"/>
    </row>
    <row r="381" spans="1:24" ht="13.8" x14ac:dyDescent="0.3">
      <c r="A381" s="2"/>
      <c r="B381" s="2"/>
      <c r="C381" s="2"/>
      <c r="D381" s="2"/>
      <c r="E381" s="2"/>
      <c r="F381" s="2"/>
      <c r="G381" s="2"/>
      <c r="H381" s="2"/>
      <c r="I381" s="2"/>
      <c r="J381" s="2"/>
      <c r="K381" s="2"/>
      <c r="L381" s="2"/>
      <c r="M381" s="2"/>
      <c r="N381" s="2"/>
      <c r="O381" s="2"/>
      <c r="P381" s="2"/>
      <c r="Q381" s="2"/>
      <c r="R381" s="2"/>
      <c r="S381" s="2"/>
      <c r="T381" s="2"/>
      <c r="U381" s="2"/>
      <c r="V381" s="2"/>
      <c r="W381" s="2"/>
      <c r="X381" s="2"/>
    </row>
    <row r="382" spans="1:24" ht="13.8" x14ac:dyDescent="0.3">
      <c r="A382" s="2"/>
      <c r="B382" s="2"/>
      <c r="C382" s="2"/>
      <c r="D382" s="2"/>
      <c r="E382" s="2"/>
      <c r="F382" s="2"/>
      <c r="G382" s="2"/>
      <c r="H382" s="2"/>
      <c r="I382" s="2"/>
      <c r="J382" s="2"/>
      <c r="K382" s="2"/>
      <c r="L382" s="2"/>
      <c r="M382" s="2"/>
      <c r="N382" s="2"/>
      <c r="O382" s="2"/>
      <c r="P382" s="2"/>
      <c r="Q382" s="2"/>
      <c r="R382" s="2"/>
      <c r="S382" s="2"/>
      <c r="T382" s="2"/>
      <c r="U382" s="2"/>
      <c r="V382" s="2"/>
      <c r="W382" s="2"/>
      <c r="X382" s="2"/>
    </row>
    <row r="383" spans="1:24" ht="13.8" x14ac:dyDescent="0.3">
      <c r="A383" s="2"/>
      <c r="B383" s="2"/>
      <c r="C383" s="2"/>
      <c r="D383" s="2"/>
      <c r="E383" s="2"/>
      <c r="F383" s="2"/>
      <c r="G383" s="2"/>
      <c r="H383" s="2"/>
      <c r="I383" s="2"/>
      <c r="J383" s="2"/>
      <c r="K383" s="2"/>
      <c r="L383" s="2"/>
      <c r="M383" s="2"/>
      <c r="N383" s="2"/>
      <c r="O383" s="2"/>
      <c r="P383" s="2"/>
      <c r="Q383" s="2"/>
      <c r="R383" s="2"/>
      <c r="S383" s="2"/>
      <c r="T383" s="2"/>
      <c r="U383" s="2"/>
      <c r="V383" s="2"/>
      <c r="W383" s="2"/>
      <c r="X383" s="2"/>
    </row>
    <row r="384" spans="1:24" ht="13.8" x14ac:dyDescent="0.3">
      <c r="A384" s="2"/>
      <c r="B384" s="2"/>
      <c r="C384" s="2"/>
      <c r="D384" s="2"/>
      <c r="E384" s="2"/>
      <c r="F384" s="2"/>
      <c r="G384" s="2"/>
      <c r="H384" s="2"/>
      <c r="I384" s="2"/>
      <c r="J384" s="2"/>
      <c r="K384" s="2"/>
      <c r="L384" s="2"/>
      <c r="M384" s="2"/>
      <c r="N384" s="2"/>
      <c r="O384" s="2"/>
      <c r="P384" s="2"/>
      <c r="Q384" s="2"/>
      <c r="R384" s="2"/>
      <c r="S384" s="2"/>
      <c r="T384" s="2"/>
      <c r="U384" s="2"/>
      <c r="V384" s="2"/>
      <c r="W384" s="2"/>
      <c r="X384" s="2"/>
    </row>
    <row r="385" spans="1:24" ht="13.8" x14ac:dyDescent="0.3">
      <c r="A385" s="2"/>
      <c r="B385" s="2"/>
      <c r="C385" s="2"/>
      <c r="D385" s="2"/>
      <c r="E385" s="2"/>
      <c r="F385" s="2"/>
      <c r="G385" s="2"/>
      <c r="H385" s="2"/>
      <c r="I385" s="2"/>
      <c r="J385" s="2"/>
      <c r="K385" s="2"/>
      <c r="L385" s="2"/>
      <c r="M385" s="2"/>
      <c r="N385" s="2"/>
      <c r="O385" s="2"/>
      <c r="P385" s="2"/>
      <c r="Q385" s="2"/>
      <c r="R385" s="2"/>
      <c r="S385" s="2"/>
      <c r="T385" s="2"/>
      <c r="U385" s="2"/>
      <c r="V385" s="2"/>
      <c r="W385" s="2"/>
      <c r="X385" s="2"/>
    </row>
    <row r="386" spans="1:24" ht="13.8" x14ac:dyDescent="0.3">
      <c r="A386" s="2"/>
      <c r="B386" s="2"/>
      <c r="C386" s="2"/>
      <c r="D386" s="2"/>
      <c r="E386" s="2"/>
      <c r="F386" s="2"/>
      <c r="G386" s="2"/>
      <c r="H386" s="2"/>
      <c r="I386" s="2"/>
      <c r="J386" s="2"/>
      <c r="K386" s="2"/>
      <c r="L386" s="2"/>
      <c r="M386" s="2"/>
      <c r="N386" s="2"/>
      <c r="O386" s="2"/>
      <c r="P386" s="2"/>
      <c r="Q386" s="2"/>
      <c r="R386" s="2"/>
      <c r="S386" s="2"/>
      <c r="T386" s="2"/>
      <c r="U386" s="2"/>
      <c r="V386" s="2"/>
      <c r="W386" s="2"/>
      <c r="X386" s="2"/>
    </row>
    <row r="387" spans="1:24" ht="13.8" x14ac:dyDescent="0.3">
      <c r="A387" s="2"/>
      <c r="B387" s="2"/>
      <c r="C387" s="2"/>
      <c r="D387" s="2"/>
      <c r="E387" s="2"/>
      <c r="F387" s="2"/>
      <c r="G387" s="2"/>
      <c r="H387" s="2"/>
      <c r="I387" s="2"/>
      <c r="J387" s="2"/>
      <c r="K387" s="2"/>
      <c r="L387" s="2"/>
      <c r="M387" s="2"/>
      <c r="N387" s="2"/>
      <c r="O387" s="2"/>
      <c r="P387" s="2"/>
      <c r="Q387" s="2"/>
      <c r="R387" s="2"/>
      <c r="S387" s="2"/>
      <c r="T387" s="2"/>
      <c r="U387" s="2"/>
      <c r="V387" s="2"/>
      <c r="W387" s="2"/>
      <c r="X387" s="2"/>
    </row>
    <row r="388" spans="1:24" ht="13.8" x14ac:dyDescent="0.3">
      <c r="A388" s="2"/>
      <c r="B388" s="2"/>
      <c r="C388" s="2"/>
      <c r="D388" s="2"/>
      <c r="E388" s="2"/>
      <c r="F388" s="2"/>
      <c r="G388" s="2"/>
      <c r="H388" s="2"/>
      <c r="I388" s="2"/>
      <c r="J388" s="2"/>
      <c r="K388" s="2"/>
      <c r="L388" s="2"/>
      <c r="M388" s="2"/>
      <c r="N388" s="2"/>
      <c r="O388" s="2"/>
      <c r="P388" s="2"/>
      <c r="Q388" s="2"/>
      <c r="R388" s="2"/>
      <c r="S388" s="2"/>
      <c r="T388" s="2"/>
      <c r="U388" s="2"/>
      <c r="V388" s="2"/>
      <c r="W388" s="2"/>
      <c r="X388" s="2"/>
    </row>
    <row r="389" spans="1:24" ht="13.8" x14ac:dyDescent="0.3">
      <c r="A389" s="2"/>
      <c r="B389" s="2"/>
      <c r="C389" s="2"/>
      <c r="D389" s="2"/>
      <c r="E389" s="2"/>
      <c r="F389" s="2"/>
      <c r="G389" s="2"/>
      <c r="H389" s="2"/>
      <c r="I389" s="2"/>
      <c r="J389" s="2"/>
      <c r="K389" s="2"/>
      <c r="L389" s="2"/>
      <c r="M389" s="2"/>
      <c r="N389" s="2"/>
      <c r="O389" s="2"/>
      <c r="P389" s="2"/>
      <c r="Q389" s="2"/>
      <c r="R389" s="2"/>
      <c r="S389" s="2"/>
      <c r="T389" s="2"/>
      <c r="U389" s="2"/>
      <c r="V389" s="2"/>
      <c r="W389" s="2"/>
      <c r="X389" s="2"/>
    </row>
    <row r="390" spans="1:24" ht="13.8" x14ac:dyDescent="0.3">
      <c r="A390" s="2"/>
      <c r="B390" s="2"/>
      <c r="C390" s="2"/>
      <c r="D390" s="2"/>
      <c r="E390" s="2"/>
      <c r="F390" s="2"/>
      <c r="G390" s="2"/>
      <c r="H390" s="2"/>
      <c r="I390" s="2"/>
      <c r="J390" s="2"/>
      <c r="K390" s="2"/>
      <c r="L390" s="2"/>
      <c r="M390" s="2"/>
      <c r="N390" s="2"/>
      <c r="O390" s="2"/>
      <c r="P390" s="2"/>
      <c r="Q390" s="2"/>
      <c r="R390" s="2"/>
      <c r="S390" s="2"/>
      <c r="T390" s="2"/>
      <c r="U390" s="2"/>
      <c r="V390" s="2"/>
      <c r="W390" s="2"/>
      <c r="X390" s="2"/>
    </row>
    <row r="391" spans="1:24" ht="13.8" x14ac:dyDescent="0.3">
      <c r="A391" s="2"/>
      <c r="B391" s="2"/>
      <c r="C391" s="2"/>
      <c r="D391" s="2"/>
      <c r="E391" s="2"/>
      <c r="F391" s="2"/>
      <c r="G391" s="2"/>
      <c r="H391" s="2"/>
      <c r="I391" s="2"/>
      <c r="J391" s="2"/>
      <c r="K391" s="2"/>
      <c r="L391" s="2"/>
      <c r="M391" s="2"/>
      <c r="N391" s="2"/>
      <c r="O391" s="2"/>
      <c r="P391" s="2"/>
      <c r="Q391" s="2"/>
      <c r="R391" s="2"/>
      <c r="S391" s="2"/>
      <c r="T391" s="2"/>
      <c r="U391" s="2"/>
      <c r="V391" s="2"/>
      <c r="W391" s="2"/>
      <c r="X391" s="2"/>
    </row>
    <row r="392" spans="1:24" ht="13.8" x14ac:dyDescent="0.3">
      <c r="A392" s="2"/>
      <c r="B392" s="2"/>
      <c r="C392" s="2"/>
      <c r="D392" s="2"/>
      <c r="E392" s="2"/>
      <c r="F392" s="2"/>
      <c r="G392" s="2"/>
      <c r="H392" s="2"/>
      <c r="I392" s="2"/>
      <c r="J392" s="2"/>
      <c r="K392" s="2"/>
      <c r="L392" s="2"/>
      <c r="M392" s="2"/>
      <c r="N392" s="2"/>
      <c r="O392" s="2"/>
      <c r="P392" s="2"/>
      <c r="Q392" s="2"/>
      <c r="R392" s="2"/>
      <c r="S392" s="2"/>
      <c r="T392" s="2"/>
      <c r="U392" s="2"/>
      <c r="V392" s="2"/>
      <c r="W392" s="2"/>
      <c r="X392" s="2"/>
    </row>
    <row r="393" spans="1:24" ht="13.8" x14ac:dyDescent="0.3">
      <c r="A393" s="2"/>
      <c r="B393" s="2"/>
      <c r="C393" s="2"/>
      <c r="D393" s="2"/>
      <c r="E393" s="2"/>
      <c r="F393" s="2"/>
      <c r="G393" s="2"/>
      <c r="H393" s="2"/>
      <c r="I393" s="2"/>
      <c r="J393" s="2"/>
      <c r="K393" s="2"/>
      <c r="L393" s="2"/>
      <c r="M393" s="2"/>
      <c r="N393" s="2"/>
      <c r="O393" s="2"/>
      <c r="P393" s="2"/>
      <c r="Q393" s="2"/>
      <c r="R393" s="2"/>
      <c r="S393" s="2"/>
      <c r="T393" s="2"/>
      <c r="U393" s="2"/>
      <c r="V393" s="2"/>
      <c r="W393" s="2"/>
      <c r="X393" s="2"/>
    </row>
    <row r="394" spans="1:24" ht="13.8" x14ac:dyDescent="0.3">
      <c r="A394" s="2"/>
      <c r="B394" s="2"/>
      <c r="C394" s="2"/>
      <c r="D394" s="2"/>
      <c r="E394" s="2"/>
      <c r="F394" s="2"/>
      <c r="G394" s="2"/>
      <c r="H394" s="2"/>
      <c r="I394" s="2"/>
      <c r="J394" s="2"/>
      <c r="K394" s="2"/>
      <c r="L394" s="2"/>
      <c r="M394" s="2"/>
      <c r="N394" s="2"/>
      <c r="O394" s="2"/>
      <c r="P394" s="2"/>
      <c r="Q394" s="2"/>
      <c r="R394" s="2"/>
      <c r="S394" s="2"/>
      <c r="T394" s="2"/>
      <c r="U394" s="2"/>
      <c r="V394" s="2"/>
      <c r="W394" s="2"/>
      <c r="X394" s="2"/>
    </row>
    <row r="395" spans="1:24" ht="13.8" x14ac:dyDescent="0.3">
      <c r="A395" s="2"/>
      <c r="B395" s="2"/>
      <c r="C395" s="2"/>
      <c r="D395" s="2"/>
      <c r="E395" s="2"/>
      <c r="F395" s="2"/>
      <c r="G395" s="2"/>
      <c r="H395" s="2"/>
      <c r="I395" s="2"/>
      <c r="J395" s="2"/>
      <c r="K395" s="2"/>
      <c r="L395" s="2"/>
      <c r="M395" s="2"/>
      <c r="N395" s="2"/>
      <c r="O395" s="2"/>
      <c r="P395" s="2"/>
      <c r="Q395" s="2"/>
      <c r="R395" s="2"/>
      <c r="S395" s="2"/>
      <c r="T395" s="2"/>
      <c r="U395" s="2"/>
      <c r="V395" s="2"/>
      <c r="W395" s="2"/>
      <c r="X395" s="2"/>
    </row>
    <row r="396" spans="1:24" ht="13.8" x14ac:dyDescent="0.3">
      <c r="A396" s="2"/>
      <c r="B396" s="2"/>
      <c r="C396" s="2"/>
      <c r="D396" s="2"/>
      <c r="E396" s="2"/>
      <c r="F396" s="2"/>
      <c r="G396" s="2"/>
      <c r="H396" s="2"/>
      <c r="I396" s="2"/>
      <c r="J396" s="2"/>
      <c r="K396" s="2"/>
      <c r="L396" s="2"/>
      <c r="M396" s="2"/>
      <c r="N396" s="2"/>
      <c r="O396" s="2"/>
      <c r="P396" s="2"/>
      <c r="Q396" s="2"/>
      <c r="R396" s="2"/>
      <c r="S396" s="2"/>
      <c r="T396" s="2"/>
      <c r="U396" s="2"/>
      <c r="V396" s="2"/>
      <c r="W396" s="2"/>
      <c r="X396" s="2"/>
    </row>
    <row r="397" spans="1:24" ht="13.8" x14ac:dyDescent="0.3">
      <c r="A397" s="2"/>
      <c r="B397" s="2"/>
      <c r="C397" s="2"/>
      <c r="D397" s="2"/>
      <c r="E397" s="2"/>
      <c r="F397" s="2"/>
      <c r="G397" s="2"/>
      <c r="H397" s="2"/>
      <c r="I397" s="2"/>
      <c r="J397" s="2"/>
      <c r="K397" s="2"/>
      <c r="L397" s="2"/>
      <c r="M397" s="2"/>
      <c r="N397" s="2"/>
      <c r="O397" s="2"/>
      <c r="P397" s="2"/>
      <c r="Q397" s="2"/>
      <c r="R397" s="2"/>
      <c r="S397" s="2"/>
      <c r="T397" s="2"/>
      <c r="U397" s="2"/>
      <c r="V397" s="2"/>
      <c r="W397" s="2"/>
      <c r="X397" s="2"/>
    </row>
    <row r="398" spans="1:24" ht="13.8" x14ac:dyDescent="0.3">
      <c r="A398" s="2"/>
      <c r="B398" s="2"/>
      <c r="C398" s="2"/>
      <c r="D398" s="2"/>
      <c r="E398" s="2"/>
      <c r="F398" s="2"/>
      <c r="G398" s="2"/>
      <c r="H398" s="2"/>
      <c r="I398" s="2"/>
      <c r="J398" s="2"/>
      <c r="K398" s="2"/>
      <c r="L398" s="2"/>
      <c r="M398" s="2"/>
      <c r="N398" s="2"/>
      <c r="O398" s="2"/>
      <c r="P398" s="2"/>
      <c r="Q398" s="2"/>
      <c r="R398" s="2"/>
      <c r="S398" s="2"/>
      <c r="T398" s="2"/>
      <c r="U398" s="2"/>
      <c r="V398" s="2"/>
      <c r="W398" s="2"/>
      <c r="X398" s="2"/>
    </row>
    <row r="399" spans="1:24" ht="13.8" x14ac:dyDescent="0.3">
      <c r="A399" s="2"/>
      <c r="B399" s="2"/>
      <c r="C399" s="2"/>
      <c r="D399" s="2"/>
      <c r="E399" s="2"/>
      <c r="F399" s="2"/>
      <c r="G399" s="2"/>
      <c r="H399" s="2"/>
      <c r="I399" s="2"/>
      <c r="J399" s="2"/>
      <c r="K399" s="2"/>
      <c r="L399" s="2"/>
      <c r="M399" s="2"/>
      <c r="N399" s="2"/>
      <c r="O399" s="2"/>
      <c r="P399" s="2"/>
      <c r="Q399" s="2"/>
      <c r="R399" s="2"/>
      <c r="S399" s="2"/>
      <c r="T399" s="2"/>
      <c r="U399" s="2"/>
      <c r="V399" s="2"/>
      <c r="W399" s="2"/>
      <c r="X399" s="2"/>
    </row>
    <row r="400" spans="1:24" ht="13.8" x14ac:dyDescent="0.3">
      <c r="A400" s="2"/>
      <c r="B400" s="2"/>
      <c r="C400" s="2"/>
      <c r="D400" s="2"/>
      <c r="E400" s="2"/>
      <c r="F400" s="2"/>
      <c r="G400" s="2"/>
      <c r="H400" s="2"/>
      <c r="I400" s="2"/>
      <c r="J400" s="2"/>
      <c r="K400" s="2"/>
      <c r="L400" s="2"/>
      <c r="M400" s="2"/>
      <c r="N400" s="2"/>
      <c r="O400" s="2"/>
      <c r="P400" s="2"/>
      <c r="Q400" s="2"/>
      <c r="R400" s="2"/>
      <c r="S400" s="2"/>
      <c r="T400" s="2"/>
      <c r="U400" s="2"/>
      <c r="V400" s="2"/>
      <c r="W400" s="2"/>
      <c r="X400" s="2"/>
    </row>
    <row r="401" spans="1:24" ht="13.8" x14ac:dyDescent="0.3">
      <c r="A401" s="2"/>
      <c r="B401" s="2"/>
      <c r="C401" s="2"/>
      <c r="D401" s="2"/>
      <c r="E401" s="2"/>
      <c r="F401" s="2"/>
      <c r="G401" s="2"/>
      <c r="H401" s="2"/>
      <c r="I401" s="2"/>
      <c r="J401" s="2"/>
      <c r="K401" s="2"/>
      <c r="L401" s="2"/>
      <c r="M401" s="2"/>
      <c r="N401" s="2"/>
      <c r="O401" s="2"/>
      <c r="P401" s="2"/>
      <c r="Q401" s="2"/>
      <c r="R401" s="2"/>
      <c r="S401" s="2"/>
      <c r="T401" s="2"/>
      <c r="U401" s="2"/>
      <c r="V401" s="2"/>
      <c r="W401" s="2"/>
      <c r="X401" s="2"/>
    </row>
    <row r="402" spans="1:24" ht="13.8" x14ac:dyDescent="0.3">
      <c r="A402" s="2"/>
      <c r="B402" s="2"/>
      <c r="C402" s="2"/>
      <c r="D402" s="2"/>
      <c r="E402" s="2"/>
      <c r="F402" s="2"/>
      <c r="G402" s="2"/>
      <c r="H402" s="2"/>
      <c r="I402" s="2"/>
      <c r="J402" s="2"/>
      <c r="K402" s="2"/>
      <c r="L402" s="2"/>
      <c r="M402" s="2"/>
      <c r="N402" s="2"/>
      <c r="O402" s="2"/>
      <c r="P402" s="2"/>
      <c r="Q402" s="2"/>
      <c r="R402" s="2"/>
      <c r="S402" s="2"/>
      <c r="T402" s="2"/>
      <c r="U402" s="2"/>
      <c r="V402" s="2"/>
      <c r="W402" s="2"/>
      <c r="X402" s="2"/>
    </row>
    <row r="403" spans="1:24" ht="13.8" x14ac:dyDescent="0.3">
      <c r="A403" s="2"/>
      <c r="B403" s="2"/>
      <c r="C403" s="2"/>
      <c r="D403" s="2"/>
      <c r="E403" s="2"/>
      <c r="F403" s="2"/>
      <c r="G403" s="2"/>
      <c r="H403" s="2"/>
      <c r="I403" s="2"/>
      <c r="J403" s="2"/>
      <c r="K403" s="2"/>
      <c r="L403" s="2"/>
      <c r="M403" s="2"/>
      <c r="N403" s="2"/>
      <c r="O403" s="2"/>
      <c r="P403" s="2"/>
      <c r="Q403" s="2"/>
      <c r="R403" s="2"/>
      <c r="S403" s="2"/>
      <c r="T403" s="2"/>
      <c r="U403" s="2"/>
      <c r="V403" s="2"/>
      <c r="W403" s="2"/>
      <c r="X403" s="2"/>
    </row>
    <row r="404" spans="1:24" ht="13.8" x14ac:dyDescent="0.3">
      <c r="A404" s="2"/>
      <c r="B404" s="2"/>
      <c r="C404" s="2"/>
      <c r="D404" s="2"/>
      <c r="E404" s="2"/>
      <c r="F404" s="2"/>
      <c r="G404" s="2"/>
      <c r="H404" s="2"/>
      <c r="I404" s="2"/>
      <c r="J404" s="2"/>
      <c r="K404" s="2"/>
      <c r="L404" s="2"/>
      <c r="M404" s="2"/>
      <c r="N404" s="2"/>
      <c r="O404" s="2"/>
      <c r="P404" s="2"/>
      <c r="Q404" s="2"/>
      <c r="R404" s="2"/>
      <c r="S404" s="2"/>
      <c r="T404" s="2"/>
      <c r="U404" s="2"/>
      <c r="V404" s="2"/>
      <c r="W404" s="2"/>
      <c r="X404" s="2"/>
    </row>
    <row r="405" spans="1:24" ht="13.8" x14ac:dyDescent="0.3">
      <c r="A405" s="2"/>
      <c r="B405" s="2"/>
      <c r="C405" s="2"/>
      <c r="D405" s="2"/>
      <c r="E405" s="2"/>
      <c r="F405" s="2"/>
      <c r="G405" s="2"/>
      <c r="H405" s="2"/>
      <c r="I405" s="2"/>
      <c r="J405" s="2"/>
      <c r="K405" s="2"/>
      <c r="L405" s="2"/>
      <c r="M405" s="2"/>
      <c r="N405" s="2"/>
      <c r="O405" s="2"/>
      <c r="P405" s="2"/>
      <c r="Q405" s="2"/>
      <c r="R405" s="2"/>
      <c r="S405" s="2"/>
      <c r="T405" s="2"/>
      <c r="U405" s="2"/>
      <c r="V405" s="2"/>
      <c r="W405" s="2"/>
      <c r="X405" s="2"/>
    </row>
    <row r="406" spans="1:24" ht="13.8" x14ac:dyDescent="0.3">
      <c r="A406" s="2"/>
      <c r="B406" s="2"/>
      <c r="C406" s="2"/>
      <c r="D406" s="2"/>
      <c r="E406" s="2"/>
      <c r="F406" s="2"/>
      <c r="G406" s="2"/>
      <c r="H406" s="2"/>
      <c r="I406" s="2"/>
      <c r="J406" s="2"/>
      <c r="K406" s="2"/>
      <c r="L406" s="2"/>
      <c r="M406" s="2"/>
      <c r="N406" s="2"/>
      <c r="O406" s="2"/>
      <c r="P406" s="2"/>
      <c r="Q406" s="2"/>
      <c r="R406" s="2"/>
      <c r="S406" s="2"/>
      <c r="T406" s="2"/>
      <c r="U406" s="2"/>
      <c r="V406" s="2"/>
      <c r="W406" s="2"/>
      <c r="X406" s="2"/>
    </row>
    <row r="407" spans="1:24" ht="13.8" x14ac:dyDescent="0.3">
      <c r="A407" s="2"/>
      <c r="B407" s="2"/>
      <c r="C407" s="2"/>
      <c r="D407" s="2"/>
      <c r="E407" s="2"/>
      <c r="F407" s="2"/>
      <c r="G407" s="2"/>
      <c r="H407" s="2"/>
      <c r="I407" s="2"/>
      <c r="J407" s="2"/>
      <c r="K407" s="2"/>
      <c r="L407" s="2"/>
      <c r="M407" s="2"/>
      <c r="N407" s="2"/>
      <c r="O407" s="2"/>
      <c r="P407" s="2"/>
      <c r="Q407" s="2"/>
      <c r="R407" s="2"/>
      <c r="S407" s="2"/>
      <c r="T407" s="2"/>
      <c r="U407" s="2"/>
      <c r="V407" s="2"/>
      <c r="W407" s="2"/>
      <c r="X407" s="2"/>
    </row>
    <row r="408" spans="1:24" ht="13.8" x14ac:dyDescent="0.3">
      <c r="A408" s="2"/>
      <c r="B408" s="2"/>
      <c r="C408" s="2"/>
      <c r="D408" s="2"/>
      <c r="E408" s="2"/>
      <c r="F408" s="2"/>
      <c r="G408" s="2"/>
      <c r="H408" s="2"/>
      <c r="I408" s="2"/>
      <c r="J408" s="2"/>
      <c r="K408" s="2"/>
      <c r="L408" s="2"/>
      <c r="M408" s="2"/>
      <c r="N408" s="2"/>
      <c r="O408" s="2"/>
      <c r="P408" s="2"/>
      <c r="Q408" s="2"/>
      <c r="R408" s="2"/>
      <c r="S408" s="2"/>
      <c r="T408" s="2"/>
      <c r="U408" s="2"/>
      <c r="V408" s="2"/>
      <c r="W408" s="2"/>
      <c r="X408" s="2"/>
    </row>
    <row r="409" spans="1:24" ht="13.8" x14ac:dyDescent="0.3">
      <c r="A409" s="2"/>
      <c r="B409" s="2"/>
      <c r="C409" s="2"/>
      <c r="D409" s="2"/>
      <c r="E409" s="2"/>
      <c r="F409" s="2"/>
      <c r="G409" s="2"/>
      <c r="H409" s="2"/>
      <c r="I409" s="2"/>
      <c r="J409" s="2"/>
      <c r="K409" s="2"/>
      <c r="L409" s="2"/>
      <c r="M409" s="2"/>
      <c r="N409" s="2"/>
      <c r="O409" s="2"/>
      <c r="P409" s="2"/>
      <c r="Q409" s="2"/>
      <c r="R409" s="2"/>
      <c r="S409" s="2"/>
      <c r="T409" s="2"/>
      <c r="U409" s="2"/>
      <c r="V409" s="2"/>
      <c r="W409" s="2"/>
      <c r="X409" s="2"/>
    </row>
    <row r="410" spans="1:24" ht="13.8" x14ac:dyDescent="0.3">
      <c r="A410" s="2"/>
      <c r="B410" s="2"/>
      <c r="C410" s="2"/>
      <c r="D410" s="2"/>
      <c r="E410" s="2"/>
      <c r="F410" s="2"/>
      <c r="G410" s="2"/>
      <c r="H410" s="2"/>
      <c r="I410" s="2"/>
      <c r="J410" s="2"/>
      <c r="K410" s="2"/>
      <c r="L410" s="2"/>
      <c r="M410" s="2"/>
      <c r="N410" s="2"/>
      <c r="O410" s="2"/>
      <c r="P410" s="2"/>
      <c r="Q410" s="2"/>
      <c r="R410" s="2"/>
      <c r="S410" s="2"/>
      <c r="T410" s="2"/>
      <c r="U410" s="2"/>
      <c r="V410" s="2"/>
      <c r="W410" s="2"/>
      <c r="X410" s="2"/>
    </row>
    <row r="411" spans="1:24" ht="13.8" x14ac:dyDescent="0.3">
      <c r="A411" s="2"/>
      <c r="B411" s="2"/>
      <c r="C411" s="2"/>
      <c r="D411" s="2"/>
      <c r="E411" s="2"/>
      <c r="F411" s="2"/>
      <c r="G411" s="2"/>
      <c r="H411" s="2"/>
      <c r="I411" s="2"/>
      <c r="J411" s="2"/>
      <c r="K411" s="2"/>
      <c r="L411" s="2"/>
      <c r="M411" s="2"/>
      <c r="N411" s="2"/>
      <c r="O411" s="2"/>
      <c r="P411" s="2"/>
      <c r="Q411" s="2"/>
      <c r="R411" s="2"/>
      <c r="S411" s="2"/>
      <c r="T411" s="2"/>
      <c r="U411" s="2"/>
      <c r="V411" s="2"/>
      <c r="W411" s="2"/>
      <c r="X411" s="2"/>
    </row>
    <row r="412" spans="1:24" ht="13.8" x14ac:dyDescent="0.3">
      <c r="A412" s="2"/>
      <c r="B412" s="2"/>
      <c r="C412" s="2"/>
      <c r="D412" s="2"/>
      <c r="E412" s="2"/>
      <c r="F412" s="2"/>
      <c r="G412" s="2"/>
      <c r="H412" s="2"/>
      <c r="I412" s="2"/>
      <c r="J412" s="2"/>
      <c r="K412" s="2"/>
      <c r="L412" s="2"/>
      <c r="M412" s="2"/>
      <c r="N412" s="2"/>
      <c r="O412" s="2"/>
      <c r="P412" s="2"/>
      <c r="Q412" s="2"/>
      <c r="R412" s="2"/>
      <c r="S412" s="2"/>
      <c r="T412" s="2"/>
      <c r="U412" s="2"/>
      <c r="V412" s="2"/>
      <c r="W412" s="2"/>
      <c r="X412" s="2"/>
    </row>
    <row r="413" spans="1:24" ht="13.8" x14ac:dyDescent="0.3">
      <c r="A413" s="2"/>
      <c r="B413" s="2"/>
      <c r="C413" s="2"/>
      <c r="D413" s="2"/>
      <c r="E413" s="2"/>
      <c r="F413" s="2"/>
      <c r="G413" s="2"/>
      <c r="H413" s="2"/>
      <c r="I413" s="2"/>
      <c r="J413" s="2"/>
      <c r="K413" s="2"/>
      <c r="L413" s="2"/>
      <c r="M413" s="2"/>
      <c r="N413" s="2"/>
      <c r="O413" s="2"/>
      <c r="P413" s="2"/>
      <c r="Q413" s="2"/>
      <c r="R413" s="2"/>
      <c r="S413" s="2"/>
      <c r="T413" s="2"/>
      <c r="U413" s="2"/>
      <c r="V413" s="2"/>
      <c r="W413" s="2"/>
      <c r="X413" s="2"/>
    </row>
    <row r="414" spans="1:24" ht="13.8" x14ac:dyDescent="0.3">
      <c r="A414" s="2"/>
      <c r="B414" s="2"/>
      <c r="C414" s="2"/>
      <c r="D414" s="2"/>
      <c r="E414" s="2"/>
      <c r="F414" s="2"/>
      <c r="G414" s="2"/>
      <c r="H414" s="2"/>
      <c r="I414" s="2"/>
      <c r="J414" s="2"/>
      <c r="K414" s="2"/>
      <c r="L414" s="2"/>
      <c r="M414" s="2"/>
      <c r="N414" s="2"/>
      <c r="O414" s="2"/>
      <c r="P414" s="2"/>
      <c r="Q414" s="2"/>
      <c r="R414" s="2"/>
      <c r="S414" s="2"/>
      <c r="T414" s="2"/>
      <c r="U414" s="2"/>
      <c r="V414" s="2"/>
      <c r="W414" s="2"/>
      <c r="X414" s="2"/>
    </row>
    <row r="415" spans="1:24" ht="13.8" x14ac:dyDescent="0.3">
      <c r="A415" s="2"/>
      <c r="B415" s="2"/>
      <c r="C415" s="2"/>
      <c r="D415" s="2"/>
      <c r="E415" s="2"/>
      <c r="F415" s="2"/>
      <c r="G415" s="2"/>
      <c r="H415" s="2"/>
      <c r="I415" s="2"/>
      <c r="J415" s="2"/>
      <c r="K415" s="2"/>
      <c r="L415" s="2"/>
      <c r="M415" s="2"/>
      <c r="N415" s="2"/>
      <c r="O415" s="2"/>
      <c r="P415" s="2"/>
      <c r="Q415" s="2"/>
      <c r="R415" s="2"/>
      <c r="S415" s="2"/>
      <c r="T415" s="2"/>
      <c r="U415" s="2"/>
      <c r="V415" s="2"/>
      <c r="W415" s="2"/>
      <c r="X415" s="2"/>
    </row>
    <row r="416" spans="1:24" ht="13.8" x14ac:dyDescent="0.3">
      <c r="A416" s="2"/>
      <c r="B416" s="2"/>
      <c r="C416" s="2"/>
      <c r="D416" s="2"/>
      <c r="E416" s="2"/>
      <c r="F416" s="2"/>
      <c r="G416" s="2"/>
      <c r="H416" s="2"/>
      <c r="I416" s="2"/>
      <c r="J416" s="2"/>
      <c r="K416" s="2"/>
      <c r="L416" s="2"/>
      <c r="M416" s="2"/>
      <c r="N416" s="2"/>
      <c r="O416" s="2"/>
      <c r="P416" s="2"/>
      <c r="Q416" s="2"/>
      <c r="R416" s="2"/>
      <c r="S416" s="2"/>
      <c r="T416" s="2"/>
      <c r="U416" s="2"/>
      <c r="V416" s="2"/>
      <c r="W416" s="2"/>
      <c r="X416" s="2"/>
    </row>
    <row r="417" spans="1:24" ht="13.8" x14ac:dyDescent="0.3">
      <c r="A417" s="2"/>
      <c r="B417" s="2"/>
      <c r="C417" s="2"/>
      <c r="D417" s="2"/>
      <c r="E417" s="2"/>
      <c r="F417" s="2"/>
      <c r="G417" s="2"/>
      <c r="H417" s="2"/>
      <c r="I417" s="2"/>
      <c r="J417" s="2"/>
      <c r="K417" s="2"/>
      <c r="L417" s="2"/>
      <c r="M417" s="2"/>
      <c r="N417" s="2"/>
      <c r="O417" s="2"/>
      <c r="P417" s="2"/>
      <c r="Q417" s="2"/>
      <c r="R417" s="2"/>
      <c r="S417" s="2"/>
      <c r="T417" s="2"/>
      <c r="U417" s="2"/>
      <c r="V417" s="2"/>
      <c r="W417" s="2"/>
      <c r="X417" s="2"/>
    </row>
    <row r="418" spans="1:24" ht="13.8" x14ac:dyDescent="0.3">
      <c r="A418" s="2"/>
      <c r="B418" s="2"/>
      <c r="C418" s="2"/>
      <c r="D418" s="2"/>
      <c r="E418" s="2"/>
      <c r="F418" s="2"/>
      <c r="G418" s="2"/>
      <c r="H418" s="2"/>
      <c r="I418" s="2"/>
      <c r="J418" s="2"/>
      <c r="K418" s="2"/>
      <c r="L418" s="2"/>
      <c r="M418" s="2"/>
      <c r="N418" s="2"/>
      <c r="O418" s="2"/>
      <c r="P418" s="2"/>
      <c r="Q418" s="2"/>
      <c r="R418" s="2"/>
      <c r="S418" s="2"/>
      <c r="T418" s="2"/>
      <c r="U418" s="2"/>
      <c r="V418" s="2"/>
      <c r="W418" s="2"/>
      <c r="X418" s="2"/>
    </row>
    <row r="419" spans="1:24" ht="13.8" x14ac:dyDescent="0.3">
      <c r="A419" s="2"/>
      <c r="B419" s="2"/>
      <c r="C419" s="2"/>
      <c r="D419" s="2"/>
      <c r="E419" s="2"/>
      <c r="F419" s="2"/>
      <c r="G419" s="2"/>
      <c r="H419" s="2"/>
      <c r="I419" s="2"/>
      <c r="J419" s="2"/>
      <c r="K419" s="2"/>
      <c r="L419" s="2"/>
      <c r="M419" s="2"/>
      <c r="N419" s="2"/>
      <c r="O419" s="2"/>
      <c r="P419" s="2"/>
      <c r="Q419" s="2"/>
      <c r="R419" s="2"/>
      <c r="S419" s="2"/>
      <c r="T419" s="2"/>
      <c r="U419" s="2"/>
      <c r="V419" s="2"/>
      <c r="W419" s="2"/>
      <c r="X419" s="2"/>
    </row>
    <row r="420" spans="1:24" ht="13.8" x14ac:dyDescent="0.3">
      <c r="A420" s="2"/>
      <c r="B420" s="2"/>
      <c r="C420" s="2"/>
      <c r="D420" s="2"/>
      <c r="E420" s="2"/>
      <c r="F420" s="2"/>
      <c r="G420" s="2"/>
      <c r="H420" s="2"/>
      <c r="I420" s="2"/>
      <c r="J420" s="2"/>
      <c r="K420" s="2"/>
      <c r="L420" s="2"/>
      <c r="M420" s="2"/>
      <c r="N420" s="2"/>
      <c r="O420" s="2"/>
      <c r="P420" s="2"/>
      <c r="Q420" s="2"/>
      <c r="R420" s="2"/>
      <c r="S420" s="2"/>
      <c r="T420" s="2"/>
      <c r="U420" s="2"/>
      <c r="V420" s="2"/>
      <c r="W420" s="2"/>
      <c r="X420" s="2"/>
    </row>
    <row r="421" spans="1:24" ht="13.8" x14ac:dyDescent="0.3">
      <c r="A421" s="2"/>
      <c r="B421" s="2"/>
      <c r="C421" s="2"/>
      <c r="D421" s="2"/>
      <c r="E421" s="2"/>
      <c r="F421" s="2"/>
      <c r="G421" s="2"/>
      <c r="H421" s="2"/>
      <c r="I421" s="2"/>
      <c r="J421" s="2"/>
      <c r="K421" s="2"/>
      <c r="L421" s="2"/>
      <c r="M421" s="2"/>
      <c r="N421" s="2"/>
      <c r="O421" s="2"/>
      <c r="P421" s="2"/>
      <c r="Q421" s="2"/>
      <c r="R421" s="2"/>
      <c r="S421" s="2"/>
      <c r="T421" s="2"/>
      <c r="U421" s="2"/>
      <c r="V421" s="2"/>
      <c r="W421" s="2"/>
      <c r="X421" s="2"/>
    </row>
    <row r="422" spans="1:24" ht="13.8" x14ac:dyDescent="0.3">
      <c r="A422" s="2"/>
      <c r="B422" s="2"/>
      <c r="C422" s="2"/>
      <c r="D422" s="2"/>
      <c r="E422" s="2"/>
      <c r="F422" s="2"/>
      <c r="G422" s="2"/>
      <c r="H422" s="2"/>
      <c r="I422" s="2"/>
      <c r="J422" s="2"/>
      <c r="K422" s="2"/>
      <c r="L422" s="2"/>
      <c r="M422" s="2"/>
      <c r="N422" s="2"/>
      <c r="O422" s="2"/>
      <c r="P422" s="2"/>
      <c r="Q422" s="2"/>
      <c r="R422" s="2"/>
      <c r="S422" s="2"/>
      <c r="T422" s="2"/>
      <c r="U422" s="2"/>
      <c r="V422" s="2"/>
      <c r="W422" s="2"/>
      <c r="X422" s="2"/>
    </row>
    <row r="423" spans="1:24" ht="13.8" x14ac:dyDescent="0.3">
      <c r="A423" s="2"/>
      <c r="B423" s="2"/>
      <c r="C423" s="2"/>
      <c r="D423" s="2"/>
      <c r="E423" s="2"/>
      <c r="F423" s="2"/>
      <c r="G423" s="2"/>
      <c r="H423" s="2"/>
      <c r="I423" s="2"/>
      <c r="J423" s="2"/>
      <c r="K423" s="2"/>
      <c r="L423" s="2"/>
      <c r="M423" s="2"/>
      <c r="N423" s="2"/>
      <c r="O423" s="2"/>
      <c r="P423" s="2"/>
      <c r="Q423" s="2"/>
      <c r="R423" s="2"/>
      <c r="S423" s="2"/>
      <c r="T423" s="2"/>
      <c r="U423" s="2"/>
      <c r="V423" s="2"/>
      <c r="W423" s="2"/>
      <c r="X423" s="2"/>
    </row>
    <row r="424" spans="1:24" ht="13.8" x14ac:dyDescent="0.3">
      <c r="A424" s="2"/>
      <c r="B424" s="2"/>
      <c r="C424" s="2"/>
      <c r="D424" s="2"/>
      <c r="E424" s="2"/>
      <c r="F424" s="2"/>
      <c r="G424" s="2"/>
      <c r="H424" s="2"/>
      <c r="I424" s="2"/>
      <c r="J424" s="2"/>
      <c r="K424" s="2"/>
      <c r="L424" s="2"/>
      <c r="M424" s="2"/>
      <c r="N424" s="2"/>
      <c r="O424" s="2"/>
      <c r="P424" s="2"/>
      <c r="Q424" s="2"/>
      <c r="R424" s="2"/>
      <c r="S424" s="2"/>
      <c r="T424" s="2"/>
      <c r="U424" s="2"/>
      <c r="V424" s="2"/>
      <c r="W424" s="2"/>
      <c r="X424" s="2"/>
    </row>
    <row r="425" spans="1:24" ht="13.8" x14ac:dyDescent="0.3">
      <c r="A425" s="2"/>
      <c r="B425" s="2"/>
      <c r="C425" s="2"/>
      <c r="D425" s="2"/>
      <c r="E425" s="2"/>
      <c r="F425" s="2"/>
      <c r="G425" s="2"/>
      <c r="H425" s="2"/>
      <c r="I425" s="2"/>
      <c r="J425" s="2"/>
      <c r="K425" s="2"/>
      <c r="L425" s="2"/>
      <c r="M425" s="2"/>
      <c r="N425" s="2"/>
      <c r="O425" s="2"/>
      <c r="P425" s="2"/>
      <c r="Q425" s="2"/>
      <c r="R425" s="2"/>
      <c r="S425" s="2"/>
      <c r="T425" s="2"/>
      <c r="U425" s="2"/>
      <c r="V425" s="2"/>
      <c r="W425" s="2"/>
      <c r="X425" s="2"/>
    </row>
    <row r="426" spans="1:24" ht="13.8" x14ac:dyDescent="0.3">
      <c r="A426" s="2"/>
      <c r="B426" s="2"/>
      <c r="C426" s="2"/>
      <c r="D426" s="2"/>
      <c r="E426" s="2"/>
      <c r="F426" s="2"/>
      <c r="G426" s="2"/>
      <c r="H426" s="2"/>
      <c r="I426" s="2"/>
      <c r="J426" s="2"/>
      <c r="K426" s="2"/>
      <c r="L426" s="2"/>
      <c r="M426" s="2"/>
      <c r="N426" s="2"/>
      <c r="O426" s="2"/>
      <c r="P426" s="2"/>
      <c r="Q426" s="2"/>
      <c r="R426" s="2"/>
      <c r="S426" s="2"/>
      <c r="T426" s="2"/>
      <c r="U426" s="2"/>
      <c r="V426" s="2"/>
      <c r="W426" s="2"/>
      <c r="X426" s="2"/>
    </row>
    <row r="427" spans="1:24" ht="13.8" x14ac:dyDescent="0.3">
      <c r="A427" s="2"/>
      <c r="B427" s="2"/>
      <c r="C427" s="2"/>
      <c r="D427" s="2"/>
      <c r="E427" s="2"/>
      <c r="F427" s="2"/>
      <c r="G427" s="2"/>
      <c r="H427" s="2"/>
      <c r="I427" s="2"/>
      <c r="J427" s="2"/>
      <c r="K427" s="2"/>
      <c r="L427" s="2"/>
      <c r="M427" s="2"/>
      <c r="N427" s="2"/>
      <c r="O427" s="2"/>
      <c r="P427" s="2"/>
      <c r="Q427" s="2"/>
      <c r="R427" s="2"/>
      <c r="S427" s="2"/>
      <c r="T427" s="2"/>
      <c r="U427" s="2"/>
      <c r="V427" s="2"/>
      <c r="W427" s="2"/>
      <c r="X427" s="2"/>
    </row>
    <row r="428" spans="1:24" ht="13.8" x14ac:dyDescent="0.3">
      <c r="A428" s="2"/>
      <c r="B428" s="2"/>
      <c r="C428" s="2"/>
      <c r="D428" s="2"/>
      <c r="E428" s="2"/>
      <c r="F428" s="2"/>
      <c r="G428" s="2"/>
      <c r="H428" s="2"/>
      <c r="I428" s="2"/>
      <c r="J428" s="2"/>
      <c r="K428" s="2"/>
      <c r="L428" s="2"/>
      <c r="M428" s="2"/>
      <c r="N428" s="2"/>
      <c r="O428" s="2"/>
      <c r="P428" s="2"/>
      <c r="Q428" s="2"/>
      <c r="R428" s="2"/>
      <c r="S428" s="2"/>
      <c r="T428" s="2"/>
      <c r="U428" s="2"/>
      <c r="V428" s="2"/>
      <c r="W428" s="2"/>
      <c r="X428" s="2"/>
    </row>
    <row r="429" spans="1:24" ht="13.8" x14ac:dyDescent="0.3">
      <c r="A429" s="2"/>
      <c r="B429" s="2"/>
      <c r="C429" s="2"/>
      <c r="D429" s="2"/>
      <c r="E429" s="2"/>
      <c r="F429" s="2"/>
      <c r="G429" s="2"/>
      <c r="H429" s="2"/>
      <c r="I429" s="2"/>
      <c r="J429" s="2"/>
      <c r="K429" s="2"/>
      <c r="L429" s="2"/>
      <c r="M429" s="2"/>
      <c r="N429" s="2"/>
      <c r="O429" s="2"/>
      <c r="P429" s="2"/>
      <c r="Q429" s="2"/>
      <c r="R429" s="2"/>
      <c r="S429" s="2"/>
      <c r="T429" s="2"/>
      <c r="U429" s="2"/>
      <c r="V429" s="2"/>
      <c r="W429" s="2"/>
      <c r="X429" s="2"/>
    </row>
    <row r="430" spans="1:24" ht="13.8" x14ac:dyDescent="0.3">
      <c r="A430" s="2"/>
      <c r="B430" s="2"/>
      <c r="C430" s="2"/>
      <c r="D430" s="2"/>
      <c r="E430" s="2"/>
      <c r="F430" s="2"/>
      <c r="G430" s="2"/>
      <c r="H430" s="2"/>
      <c r="I430" s="2"/>
      <c r="J430" s="2"/>
      <c r="K430" s="2"/>
      <c r="L430" s="2"/>
      <c r="M430" s="2"/>
      <c r="N430" s="2"/>
      <c r="O430" s="2"/>
      <c r="P430" s="2"/>
      <c r="Q430" s="2"/>
      <c r="R430" s="2"/>
      <c r="S430" s="2"/>
      <c r="T430" s="2"/>
      <c r="U430" s="2"/>
      <c r="V430" s="2"/>
      <c r="W430" s="2"/>
      <c r="X430" s="2"/>
    </row>
    <row r="431" spans="1:24" ht="13.8" x14ac:dyDescent="0.3">
      <c r="A431" s="2"/>
      <c r="B431" s="2"/>
      <c r="C431" s="2"/>
      <c r="D431" s="2"/>
      <c r="E431" s="2"/>
      <c r="F431" s="2"/>
      <c r="G431" s="2"/>
      <c r="H431" s="2"/>
      <c r="I431" s="2"/>
      <c r="J431" s="2"/>
      <c r="K431" s="2"/>
      <c r="L431" s="2"/>
      <c r="M431" s="2"/>
      <c r="N431" s="2"/>
      <c r="O431" s="2"/>
      <c r="P431" s="2"/>
      <c r="Q431" s="2"/>
      <c r="R431" s="2"/>
      <c r="S431" s="2"/>
      <c r="T431" s="2"/>
      <c r="U431" s="2"/>
      <c r="V431" s="2"/>
      <c r="W431" s="2"/>
      <c r="X431" s="2"/>
    </row>
    <row r="432" spans="1:24" ht="13.8" x14ac:dyDescent="0.3">
      <c r="A432" s="2"/>
      <c r="B432" s="2"/>
      <c r="C432" s="2"/>
      <c r="D432" s="2"/>
      <c r="E432" s="2"/>
      <c r="F432" s="2"/>
      <c r="G432" s="2"/>
      <c r="H432" s="2"/>
      <c r="I432" s="2"/>
      <c r="J432" s="2"/>
      <c r="K432" s="2"/>
      <c r="L432" s="2"/>
      <c r="M432" s="2"/>
      <c r="N432" s="2"/>
      <c r="O432" s="2"/>
      <c r="P432" s="2"/>
      <c r="Q432" s="2"/>
      <c r="R432" s="2"/>
      <c r="S432" s="2"/>
      <c r="T432" s="2"/>
      <c r="U432" s="2"/>
      <c r="V432" s="2"/>
      <c r="W432" s="2"/>
      <c r="X432" s="2"/>
    </row>
    <row r="433" spans="1:24" ht="13.8" x14ac:dyDescent="0.3">
      <c r="A433" s="2"/>
      <c r="B433" s="2"/>
      <c r="C433" s="2"/>
      <c r="D433" s="2"/>
      <c r="E433" s="2"/>
      <c r="F433" s="2"/>
      <c r="G433" s="2"/>
      <c r="H433" s="2"/>
      <c r="I433" s="2"/>
      <c r="J433" s="2"/>
      <c r="K433" s="2"/>
      <c r="L433" s="2"/>
      <c r="M433" s="2"/>
      <c r="N433" s="2"/>
      <c r="O433" s="2"/>
      <c r="P433" s="2"/>
      <c r="Q433" s="2"/>
      <c r="R433" s="2"/>
      <c r="S433" s="2"/>
      <c r="T433" s="2"/>
      <c r="U433" s="2"/>
      <c r="V433" s="2"/>
      <c r="W433" s="2"/>
      <c r="X433" s="2"/>
    </row>
    <row r="434" spans="1:24" ht="13.8" x14ac:dyDescent="0.3">
      <c r="A434" s="2"/>
      <c r="B434" s="2"/>
      <c r="C434" s="2"/>
      <c r="D434" s="2"/>
      <c r="E434" s="2"/>
      <c r="F434" s="2"/>
      <c r="G434" s="2"/>
      <c r="H434" s="2"/>
      <c r="I434" s="2"/>
      <c r="J434" s="2"/>
      <c r="K434" s="2"/>
      <c r="L434" s="2"/>
      <c r="M434" s="2"/>
      <c r="N434" s="2"/>
      <c r="O434" s="2"/>
      <c r="P434" s="2"/>
      <c r="Q434" s="2"/>
      <c r="R434" s="2"/>
      <c r="S434" s="2"/>
      <c r="T434" s="2"/>
      <c r="U434" s="2"/>
      <c r="V434" s="2"/>
      <c r="W434" s="2"/>
      <c r="X434" s="2"/>
    </row>
    <row r="435" spans="1:24" ht="13.8" x14ac:dyDescent="0.3">
      <c r="A435" s="2"/>
      <c r="B435" s="2"/>
      <c r="C435" s="2"/>
      <c r="D435" s="2"/>
      <c r="E435" s="2"/>
      <c r="F435" s="2"/>
      <c r="G435" s="2"/>
      <c r="H435" s="2"/>
      <c r="I435" s="2"/>
      <c r="J435" s="2"/>
      <c r="K435" s="2"/>
      <c r="L435" s="2"/>
      <c r="M435" s="2"/>
      <c r="N435" s="2"/>
      <c r="O435" s="2"/>
      <c r="P435" s="2"/>
      <c r="Q435" s="2"/>
      <c r="R435" s="2"/>
      <c r="S435" s="2"/>
      <c r="T435" s="2"/>
      <c r="U435" s="2"/>
      <c r="V435" s="2"/>
      <c r="W435" s="2"/>
      <c r="X435" s="2"/>
    </row>
    <row r="436" spans="1:24" ht="13.8" x14ac:dyDescent="0.3">
      <c r="A436" s="2"/>
      <c r="B436" s="2"/>
      <c r="C436" s="2"/>
      <c r="D436" s="2"/>
      <c r="E436" s="2"/>
      <c r="F436" s="2"/>
      <c r="G436" s="2"/>
      <c r="H436" s="2"/>
      <c r="I436" s="2"/>
      <c r="J436" s="2"/>
      <c r="K436" s="2"/>
      <c r="L436" s="2"/>
      <c r="M436" s="2"/>
      <c r="N436" s="2"/>
      <c r="O436" s="2"/>
      <c r="P436" s="2"/>
      <c r="Q436" s="2"/>
      <c r="R436" s="2"/>
      <c r="S436" s="2"/>
      <c r="T436" s="2"/>
      <c r="U436" s="2"/>
      <c r="V436" s="2"/>
      <c r="W436" s="2"/>
      <c r="X436" s="2"/>
    </row>
    <row r="437" spans="1:24" ht="13.8" x14ac:dyDescent="0.3">
      <c r="A437" s="2"/>
      <c r="B437" s="2"/>
      <c r="C437" s="2"/>
      <c r="D437" s="2"/>
      <c r="E437" s="2"/>
      <c r="F437" s="2"/>
      <c r="G437" s="2"/>
      <c r="H437" s="2"/>
      <c r="I437" s="2"/>
      <c r="J437" s="2"/>
      <c r="K437" s="2"/>
      <c r="L437" s="2"/>
      <c r="M437" s="2"/>
      <c r="N437" s="2"/>
      <c r="O437" s="2"/>
      <c r="P437" s="2"/>
      <c r="Q437" s="2"/>
      <c r="R437" s="2"/>
      <c r="S437" s="2"/>
      <c r="T437" s="2"/>
      <c r="U437" s="2"/>
      <c r="V437" s="2"/>
      <c r="W437" s="2"/>
      <c r="X437" s="2"/>
    </row>
    <row r="438" spans="1:24" ht="13.8" x14ac:dyDescent="0.3">
      <c r="A438" s="2"/>
      <c r="B438" s="2"/>
      <c r="C438" s="2"/>
      <c r="D438" s="2"/>
      <c r="E438" s="2"/>
      <c r="F438" s="2"/>
      <c r="G438" s="2"/>
      <c r="H438" s="2"/>
      <c r="I438" s="2"/>
      <c r="J438" s="2"/>
      <c r="K438" s="2"/>
      <c r="L438" s="2"/>
      <c r="M438" s="2"/>
      <c r="N438" s="2"/>
      <c r="O438" s="2"/>
      <c r="P438" s="2"/>
      <c r="Q438" s="2"/>
      <c r="R438" s="2"/>
      <c r="S438" s="2"/>
      <c r="T438" s="2"/>
      <c r="U438" s="2"/>
      <c r="V438" s="2"/>
      <c r="W438" s="2"/>
      <c r="X438" s="2"/>
    </row>
    <row r="439" spans="1:24" ht="13.8" x14ac:dyDescent="0.3">
      <c r="A439" s="2"/>
      <c r="B439" s="2"/>
      <c r="C439" s="2"/>
      <c r="D439" s="2"/>
      <c r="E439" s="2"/>
      <c r="F439" s="2"/>
      <c r="G439" s="2"/>
      <c r="H439" s="2"/>
      <c r="I439" s="2"/>
      <c r="J439" s="2"/>
      <c r="K439" s="2"/>
      <c r="L439" s="2"/>
      <c r="M439" s="2"/>
      <c r="N439" s="2"/>
      <c r="O439" s="2"/>
      <c r="P439" s="2"/>
      <c r="Q439" s="2"/>
      <c r="R439" s="2"/>
      <c r="S439" s="2"/>
      <c r="T439" s="2"/>
      <c r="U439" s="2"/>
      <c r="V439" s="2"/>
      <c r="W439" s="2"/>
      <c r="X439" s="2"/>
    </row>
    <row r="440" spans="1:24" ht="13.8" x14ac:dyDescent="0.3">
      <c r="A440" s="2"/>
      <c r="B440" s="2"/>
      <c r="C440" s="2"/>
      <c r="D440" s="2"/>
      <c r="E440" s="2"/>
      <c r="F440" s="2"/>
      <c r="G440" s="2"/>
      <c r="H440" s="2"/>
      <c r="I440" s="2"/>
      <c r="J440" s="2"/>
      <c r="K440" s="2"/>
      <c r="L440" s="2"/>
      <c r="M440" s="2"/>
      <c r="N440" s="2"/>
      <c r="O440" s="2"/>
      <c r="P440" s="2"/>
      <c r="Q440" s="2"/>
      <c r="R440" s="2"/>
      <c r="S440" s="2"/>
      <c r="T440" s="2"/>
      <c r="U440" s="2"/>
      <c r="V440" s="2"/>
      <c r="W440" s="2"/>
      <c r="X440" s="2"/>
    </row>
    <row r="441" spans="1:24" ht="13.8" x14ac:dyDescent="0.3">
      <c r="A441" s="2"/>
      <c r="B441" s="2"/>
      <c r="C441" s="2"/>
      <c r="D441" s="2"/>
      <c r="E441" s="2"/>
      <c r="F441" s="2"/>
      <c r="G441" s="2"/>
      <c r="H441" s="2"/>
      <c r="I441" s="2"/>
      <c r="J441" s="2"/>
      <c r="K441" s="2"/>
      <c r="L441" s="2"/>
      <c r="M441" s="2"/>
      <c r="N441" s="2"/>
      <c r="O441" s="2"/>
      <c r="P441" s="2"/>
      <c r="Q441" s="2"/>
      <c r="R441" s="2"/>
      <c r="S441" s="2"/>
      <c r="T441" s="2"/>
      <c r="U441" s="2"/>
      <c r="V441" s="2"/>
      <c r="W441" s="2"/>
      <c r="X441" s="2"/>
    </row>
    <row r="442" spans="1:24" ht="13.8" x14ac:dyDescent="0.3">
      <c r="A442" s="2"/>
      <c r="B442" s="2"/>
      <c r="C442" s="2"/>
      <c r="D442" s="2"/>
      <c r="E442" s="2"/>
      <c r="F442" s="2"/>
      <c r="G442" s="2"/>
      <c r="H442" s="2"/>
      <c r="I442" s="2"/>
      <c r="J442" s="2"/>
      <c r="K442" s="2"/>
      <c r="L442" s="2"/>
      <c r="M442" s="2"/>
      <c r="N442" s="2"/>
      <c r="O442" s="2"/>
      <c r="P442" s="2"/>
      <c r="Q442" s="2"/>
      <c r="R442" s="2"/>
      <c r="S442" s="2"/>
      <c r="T442" s="2"/>
      <c r="U442" s="2"/>
      <c r="V442" s="2"/>
      <c r="W442" s="2"/>
      <c r="X442" s="2"/>
    </row>
    <row r="443" spans="1:24" ht="13.8" x14ac:dyDescent="0.3">
      <c r="A443" s="2"/>
      <c r="B443" s="2"/>
      <c r="C443" s="2"/>
      <c r="D443" s="2"/>
      <c r="E443" s="2"/>
      <c r="F443" s="2"/>
      <c r="G443" s="2"/>
      <c r="H443" s="2"/>
      <c r="I443" s="2"/>
      <c r="J443" s="2"/>
      <c r="K443" s="2"/>
      <c r="L443" s="2"/>
      <c r="M443" s="2"/>
      <c r="N443" s="2"/>
      <c r="O443" s="2"/>
      <c r="P443" s="2"/>
      <c r="Q443" s="2"/>
      <c r="R443" s="2"/>
      <c r="S443" s="2"/>
      <c r="T443" s="2"/>
      <c r="U443" s="2"/>
      <c r="V443" s="2"/>
      <c r="W443" s="2"/>
      <c r="X443" s="2"/>
    </row>
    <row r="444" spans="1:24" ht="13.8" x14ac:dyDescent="0.3">
      <c r="A444" s="2"/>
      <c r="B444" s="2"/>
      <c r="C444" s="2"/>
      <c r="D444" s="2"/>
      <c r="E444" s="2"/>
      <c r="F444" s="2"/>
      <c r="G444" s="2"/>
      <c r="H444" s="2"/>
      <c r="I444" s="2"/>
      <c r="J444" s="2"/>
      <c r="K444" s="2"/>
      <c r="L444" s="2"/>
      <c r="M444" s="2"/>
      <c r="N444" s="2"/>
      <c r="O444" s="2"/>
      <c r="P444" s="2"/>
      <c r="Q444" s="2"/>
      <c r="R444" s="2"/>
      <c r="S444" s="2"/>
      <c r="T444" s="2"/>
      <c r="U444" s="2"/>
      <c r="V444" s="2"/>
      <c r="W444" s="2"/>
      <c r="X444" s="2"/>
    </row>
    <row r="445" spans="1:24" ht="13.8" x14ac:dyDescent="0.3">
      <c r="A445" s="2"/>
      <c r="B445" s="2"/>
      <c r="C445" s="2"/>
      <c r="D445" s="2"/>
      <c r="E445" s="2"/>
      <c r="F445" s="2"/>
      <c r="G445" s="2"/>
      <c r="H445" s="2"/>
      <c r="I445" s="2"/>
      <c r="J445" s="2"/>
      <c r="K445" s="2"/>
      <c r="L445" s="2"/>
      <c r="M445" s="2"/>
      <c r="N445" s="2"/>
      <c r="O445" s="2"/>
      <c r="P445" s="2"/>
      <c r="Q445" s="2"/>
      <c r="R445" s="2"/>
      <c r="S445" s="2"/>
      <c r="T445" s="2"/>
      <c r="U445" s="2"/>
      <c r="V445" s="2"/>
      <c r="W445" s="2"/>
      <c r="X445" s="2"/>
    </row>
    <row r="446" spans="1:24" ht="13.8" x14ac:dyDescent="0.3">
      <c r="A446" s="2"/>
      <c r="B446" s="2"/>
      <c r="C446" s="2"/>
      <c r="D446" s="2"/>
      <c r="E446" s="2"/>
      <c r="F446" s="2"/>
      <c r="G446" s="2"/>
      <c r="H446" s="2"/>
      <c r="I446" s="2"/>
      <c r="J446" s="2"/>
      <c r="K446" s="2"/>
      <c r="L446" s="2"/>
      <c r="M446" s="2"/>
      <c r="N446" s="2"/>
      <c r="O446" s="2"/>
      <c r="P446" s="2"/>
      <c r="Q446" s="2"/>
      <c r="R446" s="2"/>
      <c r="S446" s="2"/>
      <c r="T446" s="2"/>
      <c r="U446" s="2"/>
      <c r="V446" s="2"/>
      <c r="W446" s="2"/>
      <c r="X446" s="2"/>
    </row>
    <row r="447" spans="1:24" ht="13.8" x14ac:dyDescent="0.3">
      <c r="A447" s="2"/>
      <c r="B447" s="2"/>
      <c r="C447" s="2"/>
      <c r="D447" s="2"/>
      <c r="E447" s="2"/>
      <c r="F447" s="2"/>
      <c r="G447" s="2"/>
      <c r="H447" s="2"/>
      <c r="I447" s="2"/>
      <c r="J447" s="2"/>
      <c r="K447" s="2"/>
      <c r="L447" s="2"/>
      <c r="M447" s="2"/>
      <c r="N447" s="2"/>
      <c r="O447" s="2"/>
      <c r="P447" s="2"/>
      <c r="Q447" s="2"/>
      <c r="R447" s="2"/>
      <c r="S447" s="2"/>
      <c r="T447" s="2"/>
      <c r="U447" s="2"/>
      <c r="V447" s="2"/>
      <c r="W447" s="2"/>
      <c r="X447" s="2"/>
    </row>
    <row r="448" spans="1:24" ht="13.8" x14ac:dyDescent="0.3">
      <c r="A448" s="2"/>
      <c r="B448" s="2"/>
      <c r="C448" s="2"/>
      <c r="D448" s="2"/>
      <c r="E448" s="2"/>
      <c r="F448" s="2"/>
      <c r="G448" s="2"/>
      <c r="H448" s="2"/>
      <c r="I448" s="2"/>
      <c r="J448" s="2"/>
      <c r="K448" s="2"/>
      <c r="L448" s="2"/>
      <c r="M448" s="2"/>
      <c r="N448" s="2"/>
      <c r="O448" s="2"/>
      <c r="P448" s="2"/>
      <c r="Q448" s="2"/>
      <c r="R448" s="2"/>
      <c r="S448" s="2"/>
      <c r="T448" s="2"/>
      <c r="U448" s="2"/>
      <c r="V448" s="2"/>
      <c r="W448" s="2"/>
      <c r="X448" s="2"/>
    </row>
    <row r="449" spans="1:24" ht="13.8" x14ac:dyDescent="0.3">
      <c r="A449" s="2"/>
      <c r="B449" s="2"/>
      <c r="C449" s="2"/>
      <c r="D449" s="2"/>
      <c r="E449" s="2"/>
      <c r="F449" s="2"/>
      <c r="G449" s="2"/>
      <c r="H449" s="2"/>
      <c r="I449" s="2"/>
      <c r="J449" s="2"/>
      <c r="K449" s="2"/>
      <c r="L449" s="2"/>
      <c r="M449" s="2"/>
      <c r="N449" s="2"/>
      <c r="O449" s="2"/>
      <c r="P449" s="2"/>
      <c r="Q449" s="2"/>
      <c r="R449" s="2"/>
      <c r="S449" s="2"/>
      <c r="T449" s="2"/>
      <c r="U449" s="2"/>
      <c r="V449" s="2"/>
      <c r="W449" s="2"/>
      <c r="X449" s="2"/>
    </row>
    <row r="450" spans="1:24" ht="13.8" x14ac:dyDescent="0.3">
      <c r="A450" s="2"/>
      <c r="B450" s="2"/>
      <c r="C450" s="2"/>
      <c r="D450" s="2"/>
      <c r="E450" s="2"/>
      <c r="F450" s="2"/>
      <c r="G450" s="2"/>
      <c r="H450" s="2"/>
      <c r="I450" s="2"/>
      <c r="J450" s="2"/>
      <c r="K450" s="2"/>
      <c r="L450" s="2"/>
      <c r="M450" s="2"/>
      <c r="N450" s="2"/>
      <c r="O450" s="2"/>
      <c r="P450" s="2"/>
      <c r="Q450" s="2"/>
      <c r="R450" s="2"/>
      <c r="S450" s="2"/>
      <c r="T450" s="2"/>
      <c r="U450" s="2"/>
      <c r="V450" s="2"/>
      <c r="W450" s="2"/>
      <c r="X450" s="2"/>
    </row>
    <row r="451" spans="1:24" ht="13.8" x14ac:dyDescent="0.3">
      <c r="A451" s="2"/>
      <c r="B451" s="2"/>
      <c r="C451" s="2"/>
      <c r="D451" s="2"/>
      <c r="E451" s="2"/>
      <c r="F451" s="2"/>
      <c r="G451" s="2"/>
      <c r="H451" s="2"/>
      <c r="I451" s="2"/>
      <c r="J451" s="2"/>
      <c r="K451" s="2"/>
      <c r="L451" s="2"/>
      <c r="M451" s="2"/>
      <c r="N451" s="2"/>
      <c r="O451" s="2"/>
      <c r="P451" s="2"/>
      <c r="Q451" s="2"/>
      <c r="R451" s="2"/>
      <c r="S451" s="2"/>
      <c r="T451" s="2"/>
      <c r="U451" s="2"/>
      <c r="V451" s="2"/>
      <c r="W451" s="2"/>
      <c r="X451" s="2"/>
    </row>
    <row r="452" spans="1:24" ht="13.8" x14ac:dyDescent="0.3">
      <c r="A452" s="2"/>
      <c r="B452" s="2"/>
      <c r="C452" s="2"/>
      <c r="D452" s="2"/>
      <c r="E452" s="2"/>
      <c r="F452" s="2"/>
      <c r="G452" s="2"/>
      <c r="H452" s="2"/>
      <c r="I452" s="2"/>
      <c r="J452" s="2"/>
      <c r="K452" s="2"/>
      <c r="L452" s="2"/>
      <c r="M452" s="2"/>
      <c r="N452" s="2"/>
      <c r="O452" s="2"/>
      <c r="P452" s="2"/>
      <c r="Q452" s="2"/>
      <c r="R452" s="2"/>
      <c r="S452" s="2"/>
      <c r="T452" s="2"/>
      <c r="U452" s="2"/>
      <c r="V452" s="2"/>
      <c r="W452" s="2"/>
      <c r="X452" s="2"/>
    </row>
    <row r="453" spans="1:24" ht="13.8" x14ac:dyDescent="0.3">
      <c r="A453" s="2"/>
      <c r="B453" s="2"/>
      <c r="C453" s="2"/>
      <c r="D453" s="2"/>
      <c r="E453" s="2"/>
      <c r="F453" s="2"/>
      <c r="G453" s="2"/>
      <c r="H453" s="2"/>
      <c r="I453" s="2"/>
      <c r="J453" s="2"/>
      <c r="K453" s="2"/>
      <c r="L453" s="2"/>
      <c r="M453" s="2"/>
      <c r="N453" s="2"/>
      <c r="O453" s="2"/>
      <c r="P453" s="2"/>
      <c r="Q453" s="2"/>
      <c r="R453" s="2"/>
      <c r="S453" s="2"/>
      <c r="T453" s="2"/>
      <c r="U453" s="2"/>
      <c r="V453" s="2"/>
      <c r="W453" s="2"/>
      <c r="X453" s="2"/>
    </row>
    <row r="454" spans="1:24" ht="13.8" x14ac:dyDescent="0.3">
      <c r="A454" s="2"/>
      <c r="B454" s="2"/>
      <c r="C454" s="2"/>
      <c r="D454" s="2"/>
      <c r="E454" s="2"/>
      <c r="F454" s="2"/>
      <c r="G454" s="2"/>
      <c r="H454" s="2"/>
      <c r="I454" s="2"/>
      <c r="J454" s="2"/>
      <c r="K454" s="2"/>
      <c r="L454" s="2"/>
      <c r="M454" s="2"/>
      <c r="N454" s="2"/>
      <c r="O454" s="2"/>
      <c r="P454" s="2"/>
      <c r="Q454" s="2"/>
      <c r="R454" s="2"/>
      <c r="S454" s="2"/>
      <c r="T454" s="2"/>
      <c r="U454" s="2"/>
      <c r="V454" s="2"/>
      <c r="W454" s="2"/>
      <c r="X454" s="2"/>
    </row>
    <row r="455" spans="1:24" ht="13.8" x14ac:dyDescent="0.3">
      <c r="A455" s="2"/>
      <c r="B455" s="2"/>
      <c r="C455" s="2"/>
      <c r="D455" s="2"/>
      <c r="E455" s="2"/>
      <c r="F455" s="2"/>
      <c r="G455" s="2"/>
      <c r="H455" s="2"/>
      <c r="I455" s="2"/>
      <c r="J455" s="2"/>
      <c r="K455" s="2"/>
      <c r="L455" s="2"/>
      <c r="M455" s="2"/>
      <c r="N455" s="2"/>
      <c r="O455" s="2"/>
      <c r="P455" s="2"/>
      <c r="Q455" s="2"/>
      <c r="R455" s="2"/>
      <c r="S455" s="2"/>
      <c r="T455" s="2"/>
      <c r="U455" s="2"/>
      <c r="V455" s="2"/>
      <c r="W455" s="2"/>
      <c r="X455" s="2"/>
    </row>
    <row r="456" spans="1:24" ht="13.8" x14ac:dyDescent="0.3">
      <c r="A456" s="2"/>
      <c r="B456" s="2"/>
      <c r="C456" s="2"/>
      <c r="D456" s="2"/>
      <c r="E456" s="2"/>
      <c r="F456" s="2"/>
      <c r="G456" s="2"/>
      <c r="H456" s="2"/>
      <c r="I456" s="2"/>
      <c r="J456" s="2"/>
      <c r="K456" s="2"/>
      <c r="L456" s="2"/>
      <c r="M456" s="2"/>
      <c r="N456" s="2"/>
      <c r="O456" s="2"/>
      <c r="P456" s="2"/>
      <c r="Q456" s="2"/>
      <c r="R456" s="2"/>
      <c r="S456" s="2"/>
      <c r="T456" s="2"/>
      <c r="U456" s="2"/>
      <c r="V456" s="2"/>
      <c r="W456" s="2"/>
      <c r="X456" s="2"/>
    </row>
    <row r="457" spans="1:24" ht="13.8" x14ac:dyDescent="0.3">
      <c r="A457" s="2"/>
      <c r="B457" s="2"/>
      <c r="C457" s="2"/>
      <c r="D457" s="2"/>
      <c r="E457" s="2"/>
      <c r="F457" s="2"/>
      <c r="G457" s="2"/>
      <c r="H457" s="2"/>
      <c r="I457" s="2"/>
      <c r="J457" s="2"/>
      <c r="K457" s="2"/>
      <c r="L457" s="2"/>
      <c r="M457" s="2"/>
      <c r="N457" s="2"/>
      <c r="O457" s="2"/>
      <c r="P457" s="2"/>
      <c r="Q457" s="2"/>
      <c r="R457" s="2"/>
      <c r="S457" s="2"/>
      <c r="T457" s="2"/>
      <c r="U457" s="2"/>
      <c r="V457" s="2"/>
      <c r="W457" s="2"/>
      <c r="X457" s="2"/>
    </row>
    <row r="458" spans="1:24" ht="13.8" x14ac:dyDescent="0.3">
      <c r="A458" s="2"/>
      <c r="B458" s="2"/>
      <c r="C458" s="2"/>
      <c r="D458" s="2"/>
      <c r="E458" s="2"/>
      <c r="F458" s="2"/>
      <c r="G458" s="2"/>
      <c r="H458" s="2"/>
      <c r="I458" s="2"/>
      <c r="J458" s="2"/>
      <c r="K458" s="2"/>
      <c r="L458" s="2"/>
      <c r="M458" s="2"/>
      <c r="N458" s="2"/>
      <c r="O458" s="2"/>
      <c r="P458" s="2"/>
      <c r="Q458" s="2"/>
      <c r="R458" s="2"/>
      <c r="S458" s="2"/>
      <c r="T458" s="2"/>
      <c r="U458" s="2"/>
      <c r="V458" s="2"/>
      <c r="W458" s="2"/>
      <c r="X458" s="2"/>
    </row>
    <row r="459" spans="1:24" ht="13.8" x14ac:dyDescent="0.3">
      <c r="A459" s="2"/>
      <c r="B459" s="2"/>
      <c r="C459" s="2"/>
      <c r="D459" s="2"/>
      <c r="E459" s="2"/>
      <c r="F459" s="2"/>
      <c r="G459" s="2"/>
      <c r="H459" s="2"/>
      <c r="I459" s="2"/>
      <c r="J459" s="2"/>
      <c r="K459" s="2"/>
      <c r="L459" s="2"/>
      <c r="M459" s="2"/>
      <c r="N459" s="2"/>
      <c r="O459" s="2"/>
      <c r="P459" s="2"/>
      <c r="Q459" s="2"/>
      <c r="R459" s="2"/>
      <c r="S459" s="2"/>
      <c r="T459" s="2"/>
      <c r="U459" s="2"/>
      <c r="V459" s="2"/>
      <c r="W459" s="2"/>
      <c r="X459" s="2"/>
    </row>
    <row r="460" spans="1:24" ht="13.8" x14ac:dyDescent="0.3">
      <c r="A460" s="2"/>
      <c r="B460" s="2"/>
      <c r="C460" s="2"/>
      <c r="D460" s="2"/>
      <c r="E460" s="2"/>
      <c r="F460" s="2"/>
      <c r="G460" s="2"/>
      <c r="H460" s="2"/>
      <c r="I460" s="2"/>
      <c r="J460" s="2"/>
      <c r="K460" s="2"/>
      <c r="L460" s="2"/>
      <c r="M460" s="2"/>
      <c r="N460" s="2"/>
      <c r="O460" s="2"/>
      <c r="P460" s="2"/>
      <c r="Q460" s="2"/>
      <c r="R460" s="2"/>
      <c r="S460" s="2"/>
      <c r="T460" s="2"/>
      <c r="U460" s="2"/>
      <c r="V460" s="2"/>
      <c r="W460" s="2"/>
      <c r="X460" s="2"/>
    </row>
    <row r="461" spans="1:24" ht="13.8" x14ac:dyDescent="0.3">
      <c r="A461" s="2"/>
      <c r="B461" s="2"/>
      <c r="C461" s="2"/>
      <c r="D461" s="2"/>
      <c r="E461" s="2"/>
      <c r="F461" s="2"/>
      <c r="G461" s="2"/>
      <c r="H461" s="2"/>
      <c r="I461" s="2"/>
      <c r="J461" s="2"/>
      <c r="K461" s="2"/>
      <c r="L461" s="2"/>
      <c r="M461" s="2"/>
      <c r="N461" s="2"/>
      <c r="O461" s="2"/>
      <c r="P461" s="2"/>
      <c r="Q461" s="2"/>
      <c r="R461" s="2"/>
      <c r="S461" s="2"/>
      <c r="T461" s="2"/>
      <c r="U461" s="2"/>
      <c r="V461" s="2"/>
      <c r="W461" s="2"/>
      <c r="X461" s="2"/>
    </row>
    <row r="462" spans="1:24" ht="13.8" x14ac:dyDescent="0.3">
      <c r="A462" s="2"/>
      <c r="B462" s="2"/>
      <c r="C462" s="2"/>
      <c r="D462" s="2"/>
      <c r="E462" s="2"/>
      <c r="F462" s="2"/>
      <c r="G462" s="2"/>
      <c r="H462" s="2"/>
      <c r="I462" s="2"/>
      <c r="J462" s="2"/>
      <c r="K462" s="2"/>
      <c r="L462" s="2"/>
      <c r="M462" s="2"/>
      <c r="N462" s="2"/>
      <c r="O462" s="2"/>
      <c r="P462" s="2"/>
      <c r="Q462" s="2"/>
      <c r="R462" s="2"/>
      <c r="S462" s="2"/>
      <c r="T462" s="2"/>
      <c r="U462" s="2"/>
      <c r="V462" s="2"/>
      <c r="W462" s="2"/>
      <c r="X462" s="2"/>
    </row>
    <row r="463" spans="1:24" ht="13.8" x14ac:dyDescent="0.3">
      <c r="A463" s="2"/>
      <c r="B463" s="2"/>
      <c r="C463" s="2"/>
      <c r="D463" s="2"/>
      <c r="E463" s="2"/>
      <c r="F463" s="2"/>
      <c r="G463" s="2"/>
      <c r="H463" s="2"/>
      <c r="I463" s="2"/>
      <c r="J463" s="2"/>
      <c r="K463" s="2"/>
      <c r="L463" s="2"/>
      <c r="M463" s="2"/>
      <c r="N463" s="2"/>
      <c r="O463" s="2"/>
      <c r="P463" s="2"/>
      <c r="Q463" s="2"/>
      <c r="R463" s="2"/>
      <c r="S463" s="2"/>
      <c r="T463" s="2"/>
      <c r="U463" s="2"/>
      <c r="V463" s="2"/>
      <c r="W463" s="2"/>
      <c r="X463" s="2"/>
    </row>
    <row r="464" spans="1:24" ht="13.8" x14ac:dyDescent="0.3">
      <c r="A464" s="2"/>
      <c r="B464" s="2"/>
      <c r="C464" s="2"/>
      <c r="D464" s="2"/>
      <c r="E464" s="2"/>
      <c r="F464" s="2"/>
      <c r="G464" s="2"/>
      <c r="H464" s="2"/>
      <c r="I464" s="2"/>
      <c r="J464" s="2"/>
      <c r="K464" s="2"/>
      <c r="L464" s="2"/>
      <c r="M464" s="2"/>
      <c r="N464" s="2"/>
      <c r="O464" s="2"/>
      <c r="P464" s="2"/>
      <c r="Q464" s="2"/>
      <c r="R464" s="2"/>
      <c r="S464" s="2"/>
      <c r="T464" s="2"/>
      <c r="U464" s="2"/>
      <c r="V464" s="2"/>
      <c r="W464" s="2"/>
      <c r="X464" s="2"/>
    </row>
    <row r="465" spans="1:24" ht="13.8" x14ac:dyDescent="0.3">
      <c r="A465" s="2"/>
      <c r="B465" s="2"/>
      <c r="C465" s="2"/>
      <c r="D465" s="2"/>
      <c r="E465" s="2"/>
      <c r="F465" s="2"/>
      <c r="G465" s="2"/>
      <c r="H465" s="2"/>
      <c r="I465" s="2"/>
      <c r="J465" s="2"/>
      <c r="K465" s="2"/>
      <c r="L465" s="2"/>
      <c r="M465" s="2"/>
      <c r="N465" s="2"/>
      <c r="O465" s="2"/>
      <c r="P465" s="2"/>
      <c r="Q465" s="2"/>
      <c r="R465" s="2"/>
      <c r="S465" s="2"/>
      <c r="T465" s="2"/>
      <c r="U465" s="2"/>
      <c r="V465" s="2"/>
      <c r="W465" s="2"/>
      <c r="X465" s="2"/>
    </row>
    <row r="466" spans="1:24" ht="13.8" x14ac:dyDescent="0.3">
      <c r="A466" s="2"/>
      <c r="B466" s="2"/>
      <c r="C466" s="2"/>
      <c r="D466" s="2"/>
      <c r="E466" s="2"/>
      <c r="F466" s="2"/>
      <c r="G466" s="2"/>
      <c r="H466" s="2"/>
      <c r="I466" s="2"/>
      <c r="J466" s="2"/>
      <c r="K466" s="2"/>
      <c r="L466" s="2"/>
      <c r="M466" s="2"/>
      <c r="N466" s="2"/>
      <c r="O466" s="2"/>
      <c r="P466" s="2"/>
      <c r="Q466" s="2"/>
      <c r="R466" s="2"/>
      <c r="S466" s="2"/>
      <c r="T466" s="2"/>
      <c r="U466" s="2"/>
      <c r="V466" s="2"/>
      <c r="W466" s="2"/>
      <c r="X466" s="2"/>
    </row>
    <row r="467" spans="1:24" ht="13.8" x14ac:dyDescent="0.3">
      <c r="A467" s="2"/>
      <c r="B467" s="2"/>
      <c r="C467" s="2"/>
      <c r="D467" s="2"/>
      <c r="E467" s="2"/>
      <c r="F467" s="2"/>
      <c r="G467" s="2"/>
      <c r="H467" s="2"/>
      <c r="I467" s="2"/>
      <c r="J467" s="2"/>
      <c r="K467" s="2"/>
      <c r="L467" s="2"/>
      <c r="M467" s="2"/>
      <c r="N467" s="2"/>
      <c r="O467" s="2"/>
      <c r="P467" s="2"/>
      <c r="Q467" s="2"/>
      <c r="R467" s="2"/>
      <c r="S467" s="2"/>
      <c r="T467" s="2"/>
      <c r="U467" s="2"/>
      <c r="V467" s="2"/>
      <c r="W467" s="2"/>
      <c r="X467" s="2"/>
    </row>
    <row r="468" spans="1:24" ht="13.8" x14ac:dyDescent="0.3">
      <c r="A468" s="2"/>
      <c r="B468" s="2"/>
      <c r="C468" s="2"/>
      <c r="D468" s="2"/>
      <c r="E468" s="2"/>
      <c r="F468" s="2"/>
      <c r="G468" s="2"/>
      <c r="H468" s="2"/>
      <c r="I468" s="2"/>
      <c r="J468" s="2"/>
      <c r="K468" s="2"/>
      <c r="L468" s="2"/>
      <c r="M468" s="2"/>
      <c r="N468" s="2"/>
      <c r="O468" s="2"/>
      <c r="P468" s="2"/>
      <c r="Q468" s="2"/>
      <c r="R468" s="2"/>
      <c r="S468" s="2"/>
      <c r="T468" s="2"/>
      <c r="U468" s="2"/>
      <c r="V468" s="2"/>
      <c r="W468" s="2"/>
      <c r="X468" s="2"/>
    </row>
    <row r="469" spans="1:24" ht="13.8" x14ac:dyDescent="0.3">
      <c r="A469" s="2"/>
      <c r="B469" s="2"/>
      <c r="C469" s="2"/>
      <c r="D469" s="2"/>
      <c r="E469" s="2"/>
      <c r="F469" s="2"/>
      <c r="G469" s="2"/>
      <c r="H469" s="2"/>
      <c r="I469" s="2"/>
      <c r="J469" s="2"/>
      <c r="K469" s="2"/>
      <c r="L469" s="2"/>
      <c r="M469" s="2"/>
      <c r="N469" s="2"/>
      <c r="O469" s="2"/>
      <c r="P469" s="2"/>
      <c r="Q469" s="2"/>
      <c r="R469" s="2"/>
      <c r="S469" s="2"/>
      <c r="T469" s="2"/>
      <c r="U469" s="2"/>
      <c r="V469" s="2"/>
      <c r="W469" s="2"/>
      <c r="X469" s="2"/>
    </row>
    <row r="470" spans="1:24" ht="13.8" x14ac:dyDescent="0.3">
      <c r="A470" s="2"/>
      <c r="B470" s="2"/>
      <c r="C470" s="2"/>
      <c r="D470" s="2"/>
      <c r="E470" s="2"/>
      <c r="F470" s="2"/>
      <c r="G470" s="2"/>
      <c r="H470" s="2"/>
      <c r="I470" s="2"/>
      <c r="J470" s="2"/>
      <c r="K470" s="2"/>
      <c r="L470" s="2"/>
      <c r="M470" s="2"/>
      <c r="N470" s="2"/>
      <c r="O470" s="2"/>
      <c r="P470" s="2"/>
      <c r="Q470" s="2"/>
      <c r="R470" s="2"/>
      <c r="S470" s="2"/>
      <c r="T470" s="2"/>
      <c r="U470" s="2"/>
      <c r="V470" s="2"/>
      <c r="W470" s="2"/>
      <c r="X470" s="2"/>
    </row>
    <row r="471" spans="1:24" ht="13.8" x14ac:dyDescent="0.3">
      <c r="A471" s="2"/>
      <c r="B471" s="2"/>
      <c r="C471" s="2"/>
      <c r="D471" s="2"/>
      <c r="E471" s="2"/>
      <c r="F471" s="2"/>
      <c r="G471" s="2"/>
      <c r="H471" s="2"/>
      <c r="I471" s="2"/>
      <c r="J471" s="2"/>
      <c r="K471" s="2"/>
      <c r="L471" s="2"/>
      <c r="M471" s="2"/>
      <c r="N471" s="2"/>
      <c r="O471" s="2"/>
      <c r="P471" s="2"/>
      <c r="Q471" s="2"/>
      <c r="R471" s="2"/>
      <c r="S471" s="2"/>
      <c r="T471" s="2"/>
      <c r="U471" s="2"/>
      <c r="V471" s="2"/>
      <c r="W471" s="2"/>
      <c r="X471" s="2"/>
    </row>
    <row r="472" spans="1:24" ht="13.8" x14ac:dyDescent="0.3">
      <c r="A472" s="2"/>
      <c r="B472" s="2"/>
      <c r="C472" s="2"/>
      <c r="D472" s="2"/>
      <c r="E472" s="2"/>
      <c r="F472" s="2"/>
      <c r="G472" s="2"/>
      <c r="H472" s="2"/>
      <c r="I472" s="2"/>
      <c r="J472" s="2"/>
      <c r="K472" s="2"/>
      <c r="L472" s="2"/>
      <c r="M472" s="2"/>
      <c r="N472" s="2"/>
      <c r="O472" s="2"/>
      <c r="P472" s="2"/>
      <c r="Q472" s="2"/>
      <c r="R472" s="2"/>
      <c r="S472" s="2"/>
      <c r="T472" s="2"/>
      <c r="U472" s="2"/>
      <c r="V472" s="2"/>
      <c r="W472" s="2"/>
      <c r="X472" s="2"/>
    </row>
    <row r="473" spans="1:24" ht="13.8" x14ac:dyDescent="0.3">
      <c r="A473" s="2"/>
      <c r="B473" s="2"/>
      <c r="C473" s="2"/>
      <c r="D473" s="2"/>
      <c r="E473" s="2"/>
      <c r="F473" s="2"/>
      <c r="G473" s="2"/>
      <c r="H473" s="2"/>
      <c r="I473" s="2"/>
      <c r="J473" s="2"/>
      <c r="K473" s="2"/>
      <c r="L473" s="2"/>
      <c r="M473" s="2"/>
      <c r="N473" s="2"/>
      <c r="O473" s="2"/>
      <c r="P473" s="2"/>
      <c r="Q473" s="2"/>
      <c r="R473" s="2"/>
      <c r="S473" s="2"/>
      <c r="T473" s="2"/>
      <c r="U473" s="2"/>
      <c r="V473" s="2"/>
      <c r="W473" s="2"/>
      <c r="X473" s="2"/>
    </row>
    <row r="474" spans="1:24" ht="13.8" x14ac:dyDescent="0.3">
      <c r="A474" s="2"/>
      <c r="B474" s="2"/>
      <c r="C474" s="2"/>
      <c r="D474" s="2"/>
      <c r="E474" s="2"/>
      <c r="F474" s="2"/>
      <c r="G474" s="2"/>
      <c r="H474" s="2"/>
      <c r="I474" s="2"/>
      <c r="J474" s="2"/>
      <c r="K474" s="2"/>
      <c r="L474" s="2"/>
      <c r="M474" s="2"/>
      <c r="N474" s="2"/>
      <c r="O474" s="2"/>
      <c r="P474" s="2"/>
      <c r="Q474" s="2"/>
      <c r="R474" s="2"/>
      <c r="S474" s="2"/>
      <c r="T474" s="2"/>
      <c r="U474" s="2"/>
      <c r="V474" s="2"/>
      <c r="W474" s="2"/>
      <c r="X474" s="2"/>
    </row>
    <row r="475" spans="1:24" ht="13.8" x14ac:dyDescent="0.3">
      <c r="A475" s="2"/>
      <c r="B475" s="2"/>
      <c r="C475" s="2"/>
      <c r="D475" s="2"/>
      <c r="E475" s="2"/>
      <c r="F475" s="2"/>
      <c r="G475" s="2"/>
      <c r="H475" s="2"/>
      <c r="I475" s="2"/>
      <c r="J475" s="2"/>
      <c r="K475" s="2"/>
      <c r="L475" s="2"/>
      <c r="M475" s="2"/>
      <c r="N475" s="2"/>
      <c r="O475" s="2"/>
      <c r="P475" s="2"/>
      <c r="Q475" s="2"/>
      <c r="R475" s="2"/>
      <c r="S475" s="2"/>
      <c r="T475" s="2"/>
      <c r="U475" s="2"/>
      <c r="V475" s="2"/>
      <c r="W475" s="2"/>
      <c r="X475" s="2"/>
    </row>
    <row r="476" spans="1:24" ht="13.8" x14ac:dyDescent="0.3">
      <c r="A476" s="2"/>
      <c r="B476" s="2"/>
      <c r="C476" s="2"/>
      <c r="D476" s="2"/>
      <c r="E476" s="2"/>
      <c r="F476" s="2"/>
      <c r="G476" s="2"/>
      <c r="H476" s="2"/>
      <c r="I476" s="2"/>
      <c r="J476" s="2"/>
      <c r="K476" s="2"/>
      <c r="L476" s="2"/>
      <c r="M476" s="2"/>
      <c r="N476" s="2"/>
      <c r="O476" s="2"/>
      <c r="P476" s="2"/>
      <c r="Q476" s="2"/>
      <c r="R476" s="2"/>
      <c r="S476" s="2"/>
      <c r="T476" s="2"/>
      <c r="U476" s="2"/>
      <c r="V476" s="2"/>
      <c r="W476" s="2"/>
      <c r="X476" s="2"/>
    </row>
    <row r="477" spans="1:24" ht="13.8" x14ac:dyDescent="0.3">
      <c r="A477" s="2"/>
      <c r="B477" s="2"/>
      <c r="C477" s="2"/>
      <c r="D477" s="2"/>
      <c r="E477" s="2"/>
      <c r="F477" s="2"/>
      <c r="G477" s="2"/>
      <c r="H477" s="2"/>
      <c r="I477" s="2"/>
      <c r="J477" s="2"/>
      <c r="K477" s="2"/>
      <c r="L477" s="2"/>
      <c r="M477" s="2"/>
      <c r="N477" s="2"/>
      <c r="O477" s="2"/>
      <c r="P477" s="2"/>
      <c r="Q477" s="2"/>
      <c r="R477" s="2"/>
      <c r="S477" s="2"/>
      <c r="T477" s="2"/>
      <c r="U477" s="2"/>
      <c r="V477" s="2"/>
      <c r="W477" s="2"/>
      <c r="X477" s="2"/>
    </row>
    <row r="478" spans="1:24" ht="13.8" x14ac:dyDescent="0.3">
      <c r="A478" s="2"/>
      <c r="B478" s="2"/>
      <c r="C478" s="2"/>
      <c r="D478" s="2"/>
      <c r="E478" s="2"/>
      <c r="F478" s="2"/>
      <c r="G478" s="2"/>
      <c r="H478" s="2"/>
      <c r="I478" s="2"/>
      <c r="J478" s="2"/>
      <c r="K478" s="2"/>
      <c r="L478" s="2"/>
      <c r="M478" s="2"/>
      <c r="N478" s="2"/>
      <c r="O478" s="2"/>
      <c r="P478" s="2"/>
      <c r="Q478" s="2"/>
      <c r="R478" s="2"/>
      <c r="S478" s="2"/>
      <c r="T478" s="2"/>
      <c r="U478" s="2"/>
      <c r="V478" s="2"/>
      <c r="W478" s="2"/>
      <c r="X478" s="2"/>
    </row>
    <row r="479" spans="1:24" ht="13.8" x14ac:dyDescent="0.3">
      <c r="A479" s="2"/>
      <c r="B479" s="2"/>
      <c r="C479" s="2"/>
      <c r="D479" s="2"/>
      <c r="E479" s="2"/>
      <c r="F479" s="2"/>
      <c r="G479" s="2"/>
      <c r="H479" s="2"/>
      <c r="I479" s="2"/>
      <c r="J479" s="2"/>
      <c r="K479" s="2"/>
      <c r="L479" s="2"/>
      <c r="M479" s="2"/>
      <c r="N479" s="2"/>
      <c r="O479" s="2"/>
      <c r="P479" s="2"/>
      <c r="Q479" s="2"/>
      <c r="R479" s="2"/>
      <c r="S479" s="2"/>
      <c r="T479" s="2"/>
      <c r="U479" s="2"/>
      <c r="V479" s="2"/>
      <c r="W479" s="2"/>
      <c r="X479" s="2"/>
    </row>
    <row r="480" spans="1:24" ht="13.8" x14ac:dyDescent="0.3">
      <c r="A480" s="2"/>
      <c r="B480" s="2"/>
      <c r="C480" s="2"/>
      <c r="D480" s="2"/>
      <c r="E480" s="2"/>
      <c r="F480" s="2"/>
      <c r="G480" s="2"/>
      <c r="H480" s="2"/>
      <c r="I480" s="2"/>
      <c r="J480" s="2"/>
      <c r="K480" s="2"/>
      <c r="L480" s="2"/>
      <c r="M480" s="2"/>
      <c r="N480" s="2"/>
      <c r="O480" s="2"/>
      <c r="P480" s="2"/>
      <c r="Q480" s="2"/>
      <c r="R480" s="2"/>
      <c r="S480" s="2"/>
      <c r="T480" s="2"/>
      <c r="U480" s="2"/>
      <c r="V480" s="2"/>
      <c r="W480" s="2"/>
      <c r="X480" s="2"/>
    </row>
    <row r="481" spans="1:24" ht="13.8" x14ac:dyDescent="0.3">
      <c r="A481" s="2"/>
      <c r="B481" s="2"/>
      <c r="C481" s="2"/>
      <c r="D481" s="2"/>
      <c r="E481" s="2"/>
      <c r="F481" s="2"/>
      <c r="G481" s="2"/>
      <c r="H481" s="2"/>
      <c r="I481" s="2"/>
      <c r="J481" s="2"/>
      <c r="K481" s="2"/>
      <c r="L481" s="2"/>
      <c r="M481" s="2"/>
      <c r="N481" s="2"/>
      <c r="O481" s="2"/>
      <c r="P481" s="2"/>
      <c r="Q481" s="2"/>
      <c r="R481" s="2"/>
      <c r="S481" s="2"/>
      <c r="T481" s="2"/>
      <c r="U481" s="2"/>
      <c r="V481" s="2"/>
      <c r="W481" s="2"/>
      <c r="X481" s="2"/>
    </row>
    <row r="482" spans="1:24" ht="13.8" x14ac:dyDescent="0.3">
      <c r="A482" s="2"/>
      <c r="B482" s="2"/>
      <c r="C482" s="2"/>
      <c r="D482" s="2"/>
      <c r="E482" s="2"/>
      <c r="F482" s="2"/>
      <c r="G482" s="2"/>
      <c r="H482" s="2"/>
      <c r="I482" s="2"/>
      <c r="J482" s="2"/>
      <c r="K482" s="2"/>
      <c r="L482" s="2"/>
      <c r="M482" s="2"/>
      <c r="N482" s="2"/>
      <c r="O482" s="2"/>
      <c r="P482" s="2"/>
      <c r="Q482" s="2"/>
      <c r="R482" s="2"/>
      <c r="S482" s="2"/>
      <c r="T482" s="2"/>
      <c r="U482" s="2"/>
      <c r="V482" s="2"/>
      <c r="W482" s="2"/>
      <c r="X482" s="2"/>
    </row>
    <row r="483" spans="1:24" ht="13.8" x14ac:dyDescent="0.3">
      <c r="A483" s="2"/>
      <c r="B483" s="2"/>
      <c r="C483" s="2"/>
      <c r="D483" s="2"/>
      <c r="E483" s="2"/>
      <c r="F483" s="2"/>
      <c r="G483" s="2"/>
      <c r="H483" s="2"/>
      <c r="I483" s="2"/>
      <c r="J483" s="2"/>
      <c r="K483" s="2"/>
      <c r="L483" s="2"/>
      <c r="M483" s="2"/>
      <c r="N483" s="2"/>
      <c r="O483" s="2"/>
      <c r="P483" s="2"/>
      <c r="Q483" s="2"/>
      <c r="R483" s="2"/>
      <c r="S483" s="2"/>
      <c r="T483" s="2"/>
      <c r="U483" s="2"/>
      <c r="V483" s="2"/>
      <c r="W483" s="2"/>
      <c r="X483" s="2"/>
    </row>
    <row r="484" spans="1:24" ht="13.8" x14ac:dyDescent="0.3">
      <c r="A484" s="2"/>
      <c r="B484" s="2"/>
      <c r="C484" s="2"/>
      <c r="D484" s="2"/>
      <c r="E484" s="2"/>
      <c r="F484" s="2"/>
      <c r="G484" s="2"/>
      <c r="H484" s="2"/>
      <c r="I484" s="2"/>
      <c r="J484" s="2"/>
      <c r="K484" s="2"/>
      <c r="L484" s="2"/>
      <c r="M484" s="2"/>
      <c r="N484" s="2"/>
      <c r="O484" s="2"/>
      <c r="P484" s="2"/>
      <c r="Q484" s="2"/>
      <c r="R484" s="2"/>
      <c r="S484" s="2"/>
      <c r="T484" s="2"/>
      <c r="U484" s="2"/>
      <c r="V484" s="2"/>
      <c r="W484" s="2"/>
      <c r="X484" s="2"/>
    </row>
    <row r="485" spans="1:24" ht="13.8" x14ac:dyDescent="0.3">
      <c r="A485" s="2"/>
      <c r="B485" s="2"/>
      <c r="C485" s="2"/>
      <c r="D485" s="2"/>
      <c r="E485" s="2"/>
      <c r="F485" s="2"/>
      <c r="G485" s="2"/>
      <c r="H485" s="2"/>
      <c r="I485" s="2"/>
      <c r="J485" s="2"/>
      <c r="K485" s="2"/>
      <c r="L485" s="2"/>
      <c r="M485" s="2"/>
      <c r="N485" s="2"/>
      <c r="O485" s="2"/>
      <c r="P485" s="2"/>
      <c r="Q485" s="2"/>
      <c r="R485" s="2"/>
      <c r="S485" s="2"/>
      <c r="T485" s="2"/>
      <c r="U485" s="2"/>
      <c r="V485" s="2"/>
      <c r="W485" s="2"/>
      <c r="X485" s="2"/>
    </row>
    <row r="486" spans="1:24" ht="13.8" x14ac:dyDescent="0.3">
      <c r="A486" s="2"/>
      <c r="B486" s="2"/>
      <c r="C486" s="2"/>
      <c r="D486" s="2"/>
      <c r="E486" s="2"/>
      <c r="F486" s="2"/>
      <c r="G486" s="2"/>
      <c r="H486" s="2"/>
      <c r="I486" s="2"/>
      <c r="J486" s="2"/>
      <c r="K486" s="2"/>
      <c r="L486" s="2"/>
      <c r="M486" s="2"/>
      <c r="N486" s="2"/>
      <c r="O486" s="2"/>
      <c r="P486" s="2"/>
      <c r="Q486" s="2"/>
      <c r="R486" s="2"/>
      <c r="S486" s="2"/>
      <c r="T486" s="2"/>
      <c r="U486" s="2"/>
      <c r="V486" s="2"/>
      <c r="W486" s="2"/>
      <c r="X486" s="2"/>
    </row>
    <row r="487" spans="1:24" ht="13.8" x14ac:dyDescent="0.3">
      <c r="A487" s="2"/>
      <c r="B487" s="2"/>
      <c r="C487" s="2"/>
      <c r="D487" s="2"/>
      <c r="E487" s="2"/>
      <c r="F487" s="2"/>
      <c r="G487" s="2"/>
      <c r="H487" s="2"/>
      <c r="I487" s="2"/>
      <c r="J487" s="2"/>
      <c r="K487" s="2"/>
      <c r="L487" s="2"/>
      <c r="M487" s="2"/>
      <c r="N487" s="2"/>
      <c r="O487" s="2"/>
      <c r="P487" s="2"/>
      <c r="Q487" s="2"/>
      <c r="R487" s="2"/>
      <c r="S487" s="2"/>
      <c r="T487" s="2"/>
      <c r="U487" s="2"/>
      <c r="V487" s="2"/>
      <c r="W487" s="2"/>
      <c r="X487" s="2"/>
    </row>
    <row r="488" spans="1:24" ht="13.8" x14ac:dyDescent="0.3">
      <c r="A488" s="2"/>
      <c r="B488" s="2"/>
      <c r="C488" s="2"/>
      <c r="D488" s="2"/>
      <c r="E488" s="2"/>
      <c r="F488" s="2"/>
      <c r="G488" s="2"/>
      <c r="H488" s="2"/>
      <c r="I488" s="2"/>
      <c r="J488" s="2"/>
      <c r="K488" s="2"/>
      <c r="L488" s="2"/>
      <c r="M488" s="2"/>
      <c r="N488" s="2"/>
      <c r="O488" s="2"/>
      <c r="P488" s="2"/>
      <c r="Q488" s="2"/>
      <c r="R488" s="2"/>
      <c r="S488" s="2"/>
      <c r="T488" s="2"/>
      <c r="U488" s="2"/>
      <c r="V488" s="2"/>
      <c r="W488" s="2"/>
      <c r="X488" s="2"/>
    </row>
    <row r="489" spans="1:24" ht="13.8" x14ac:dyDescent="0.3">
      <c r="A489" s="2"/>
      <c r="B489" s="2"/>
      <c r="C489" s="2"/>
      <c r="D489" s="2"/>
      <c r="E489" s="2"/>
      <c r="F489" s="2"/>
      <c r="G489" s="2"/>
      <c r="H489" s="2"/>
      <c r="I489" s="2"/>
      <c r="J489" s="2"/>
      <c r="K489" s="2"/>
      <c r="L489" s="2"/>
      <c r="M489" s="2"/>
      <c r="N489" s="2"/>
      <c r="O489" s="2"/>
      <c r="P489" s="2"/>
      <c r="Q489" s="2"/>
      <c r="R489" s="2"/>
      <c r="S489" s="2"/>
      <c r="T489" s="2"/>
      <c r="U489" s="2"/>
      <c r="V489" s="2"/>
      <c r="W489" s="2"/>
      <c r="X489" s="2"/>
    </row>
    <row r="490" spans="1:24" ht="13.8" x14ac:dyDescent="0.3">
      <c r="A490" s="2"/>
      <c r="B490" s="2"/>
      <c r="C490" s="2"/>
      <c r="D490" s="2"/>
      <c r="E490" s="2"/>
      <c r="F490" s="2"/>
      <c r="G490" s="2"/>
      <c r="H490" s="2"/>
      <c r="I490" s="2"/>
      <c r="J490" s="2"/>
      <c r="K490" s="2"/>
      <c r="L490" s="2"/>
      <c r="M490" s="2"/>
      <c r="N490" s="2"/>
      <c r="O490" s="2"/>
      <c r="P490" s="2"/>
      <c r="Q490" s="2"/>
      <c r="R490" s="2"/>
      <c r="S490" s="2"/>
      <c r="T490" s="2"/>
      <c r="U490" s="2"/>
      <c r="V490" s="2"/>
      <c r="W490" s="2"/>
      <c r="X490" s="2"/>
    </row>
    <row r="491" spans="1:24" ht="13.8" x14ac:dyDescent="0.3">
      <c r="A491" s="2"/>
      <c r="B491" s="2"/>
      <c r="C491" s="2"/>
      <c r="D491" s="2"/>
      <c r="E491" s="2"/>
      <c r="F491" s="2"/>
      <c r="G491" s="2"/>
      <c r="H491" s="2"/>
      <c r="I491" s="2"/>
      <c r="J491" s="2"/>
      <c r="K491" s="2"/>
      <c r="L491" s="2"/>
      <c r="M491" s="2"/>
      <c r="N491" s="2"/>
      <c r="O491" s="2"/>
      <c r="P491" s="2"/>
      <c r="Q491" s="2"/>
      <c r="R491" s="2"/>
      <c r="S491" s="2"/>
      <c r="T491" s="2"/>
      <c r="U491" s="2"/>
      <c r="V491" s="2"/>
      <c r="W491" s="2"/>
      <c r="X491" s="2"/>
    </row>
    <row r="492" spans="1:24" ht="13.8" x14ac:dyDescent="0.3">
      <c r="A492" s="2"/>
      <c r="B492" s="2"/>
      <c r="C492" s="2"/>
      <c r="D492" s="2"/>
      <c r="E492" s="2"/>
      <c r="F492" s="2"/>
      <c r="G492" s="2"/>
      <c r="H492" s="2"/>
      <c r="I492" s="2"/>
      <c r="J492" s="2"/>
      <c r="K492" s="2"/>
      <c r="L492" s="2"/>
      <c r="M492" s="2"/>
      <c r="N492" s="2"/>
      <c r="O492" s="2"/>
      <c r="P492" s="2"/>
      <c r="Q492" s="2"/>
      <c r="R492" s="2"/>
      <c r="S492" s="2"/>
      <c r="T492" s="2"/>
      <c r="U492" s="2"/>
      <c r="V492" s="2"/>
      <c r="W492" s="2"/>
      <c r="X492" s="2"/>
    </row>
    <row r="493" spans="1:24" ht="13.8" x14ac:dyDescent="0.3">
      <c r="A493" s="2"/>
      <c r="B493" s="2"/>
      <c r="C493" s="2"/>
      <c r="D493" s="2"/>
      <c r="E493" s="2"/>
      <c r="F493" s="2"/>
      <c r="G493" s="2"/>
      <c r="H493" s="2"/>
      <c r="I493" s="2"/>
      <c r="J493" s="2"/>
      <c r="K493" s="2"/>
      <c r="L493" s="2"/>
      <c r="M493" s="2"/>
      <c r="N493" s="2"/>
      <c r="O493" s="2"/>
      <c r="P493" s="2"/>
      <c r="Q493" s="2"/>
      <c r="R493" s="2"/>
      <c r="S493" s="2"/>
      <c r="T493" s="2"/>
      <c r="U493" s="2"/>
      <c r="V493" s="2"/>
      <c r="W493" s="2"/>
      <c r="X493" s="2"/>
    </row>
    <row r="494" spans="1:24" ht="13.8" x14ac:dyDescent="0.3">
      <c r="A494" s="2"/>
      <c r="B494" s="2"/>
      <c r="C494" s="2"/>
      <c r="D494" s="2"/>
      <c r="E494" s="2"/>
      <c r="F494" s="2"/>
      <c r="G494" s="2"/>
      <c r="H494" s="2"/>
      <c r="I494" s="2"/>
      <c r="J494" s="2"/>
      <c r="K494" s="2"/>
      <c r="L494" s="2"/>
      <c r="M494" s="2"/>
      <c r="N494" s="2"/>
      <c r="O494" s="2"/>
      <c r="P494" s="2"/>
      <c r="Q494" s="2"/>
      <c r="R494" s="2"/>
      <c r="S494" s="2"/>
      <c r="T494" s="2"/>
      <c r="U494" s="2"/>
      <c r="V494" s="2"/>
      <c r="W494" s="2"/>
      <c r="X494" s="2"/>
    </row>
    <row r="495" spans="1:24" ht="13.8" x14ac:dyDescent="0.3">
      <c r="A495" s="2"/>
      <c r="B495" s="2"/>
      <c r="C495" s="2"/>
      <c r="D495" s="2"/>
      <c r="E495" s="2"/>
      <c r="F495" s="2"/>
      <c r="G495" s="2"/>
      <c r="H495" s="2"/>
      <c r="I495" s="2"/>
      <c r="J495" s="2"/>
      <c r="K495" s="2"/>
      <c r="L495" s="2"/>
      <c r="M495" s="2"/>
      <c r="N495" s="2"/>
      <c r="O495" s="2"/>
      <c r="P495" s="2"/>
      <c r="Q495" s="2"/>
      <c r="R495" s="2"/>
      <c r="S495" s="2"/>
      <c r="T495" s="2"/>
      <c r="U495" s="2"/>
      <c r="V495" s="2"/>
      <c r="W495" s="2"/>
      <c r="X495" s="2"/>
    </row>
    <row r="496" spans="1:24" ht="13.8" x14ac:dyDescent="0.3">
      <c r="A496" s="2"/>
      <c r="B496" s="2"/>
      <c r="C496" s="2"/>
      <c r="D496" s="2"/>
      <c r="E496" s="2"/>
      <c r="F496" s="2"/>
      <c r="G496" s="2"/>
      <c r="H496" s="2"/>
      <c r="I496" s="2"/>
      <c r="J496" s="2"/>
      <c r="K496" s="2"/>
      <c r="L496" s="2"/>
      <c r="M496" s="2"/>
      <c r="N496" s="2"/>
      <c r="O496" s="2"/>
      <c r="P496" s="2"/>
      <c r="Q496" s="2"/>
      <c r="R496" s="2"/>
      <c r="S496" s="2"/>
      <c r="T496" s="2"/>
      <c r="U496" s="2"/>
      <c r="V496" s="2"/>
      <c r="W496" s="2"/>
      <c r="X496" s="2"/>
    </row>
    <row r="497" spans="1:24" ht="13.8" x14ac:dyDescent="0.3">
      <c r="A497" s="2"/>
      <c r="B497" s="2"/>
      <c r="C497" s="2"/>
      <c r="D497" s="2"/>
      <c r="E497" s="2"/>
      <c r="F497" s="2"/>
      <c r="G497" s="2"/>
      <c r="H497" s="2"/>
      <c r="I497" s="2"/>
      <c r="J497" s="2"/>
      <c r="K497" s="2"/>
      <c r="L497" s="2"/>
      <c r="M497" s="2"/>
      <c r="N497" s="2"/>
      <c r="O497" s="2"/>
      <c r="P497" s="2"/>
      <c r="Q497" s="2"/>
      <c r="R497" s="2"/>
      <c r="S497" s="2"/>
      <c r="T497" s="2"/>
      <c r="U497" s="2"/>
      <c r="V497" s="2"/>
      <c r="W497" s="2"/>
      <c r="X497" s="2"/>
    </row>
    <row r="498" spans="1:24" ht="13.8" x14ac:dyDescent="0.3">
      <c r="A498" s="2"/>
      <c r="B498" s="2"/>
      <c r="C498" s="2"/>
      <c r="D498" s="2"/>
      <c r="E498" s="2"/>
      <c r="F498" s="2"/>
      <c r="G498" s="2"/>
      <c r="H498" s="2"/>
      <c r="I498" s="2"/>
      <c r="J498" s="2"/>
      <c r="K498" s="2"/>
      <c r="L498" s="2"/>
      <c r="M498" s="2"/>
      <c r="N498" s="2"/>
      <c r="O498" s="2"/>
      <c r="P498" s="2"/>
      <c r="Q498" s="2"/>
      <c r="R498" s="2"/>
      <c r="S498" s="2"/>
      <c r="T498" s="2"/>
      <c r="U498" s="2"/>
      <c r="V498" s="2"/>
      <c r="W498" s="2"/>
      <c r="X498" s="2"/>
    </row>
    <row r="499" spans="1:24" ht="13.8" x14ac:dyDescent="0.3">
      <c r="A499" s="2"/>
      <c r="B499" s="2"/>
      <c r="C499" s="2"/>
      <c r="D499" s="2"/>
      <c r="E499" s="2"/>
      <c r="F499" s="2"/>
      <c r="G499" s="2"/>
      <c r="H499" s="2"/>
      <c r="I499" s="2"/>
      <c r="J499" s="2"/>
      <c r="K499" s="2"/>
      <c r="L499" s="2"/>
      <c r="M499" s="2"/>
      <c r="N499" s="2"/>
      <c r="O499" s="2"/>
      <c r="P499" s="2"/>
      <c r="Q499" s="2"/>
      <c r="R499" s="2"/>
      <c r="S499" s="2"/>
      <c r="T499" s="2"/>
      <c r="U499" s="2"/>
      <c r="V499" s="2"/>
      <c r="W499" s="2"/>
      <c r="X499" s="2"/>
    </row>
    <row r="500" spans="1:24" ht="13.8" x14ac:dyDescent="0.3">
      <c r="A500" s="2"/>
      <c r="B500" s="2"/>
      <c r="C500" s="2"/>
      <c r="D500" s="2"/>
      <c r="E500" s="2"/>
      <c r="F500" s="2"/>
      <c r="G500" s="2"/>
      <c r="H500" s="2"/>
      <c r="I500" s="2"/>
      <c r="J500" s="2"/>
      <c r="K500" s="2"/>
      <c r="L500" s="2"/>
      <c r="M500" s="2"/>
      <c r="N500" s="2"/>
      <c r="O500" s="2"/>
      <c r="P500" s="2"/>
      <c r="Q500" s="2"/>
      <c r="R500" s="2"/>
      <c r="S500" s="2"/>
      <c r="T500" s="2"/>
      <c r="U500" s="2"/>
      <c r="V500" s="2"/>
      <c r="W500" s="2"/>
      <c r="X500" s="2"/>
    </row>
    <row r="501" spans="1:24" ht="13.8" x14ac:dyDescent="0.3">
      <c r="A501" s="2"/>
      <c r="B501" s="2"/>
      <c r="C501" s="2"/>
      <c r="D501" s="2"/>
      <c r="E501" s="2"/>
      <c r="F501" s="2"/>
      <c r="G501" s="2"/>
      <c r="H501" s="2"/>
      <c r="I501" s="2"/>
      <c r="J501" s="2"/>
      <c r="K501" s="2"/>
      <c r="L501" s="2"/>
      <c r="M501" s="2"/>
      <c r="N501" s="2"/>
      <c r="O501" s="2"/>
      <c r="P501" s="2"/>
      <c r="Q501" s="2"/>
      <c r="R501" s="2"/>
      <c r="S501" s="2"/>
      <c r="T501" s="2"/>
      <c r="U501" s="2"/>
      <c r="V501" s="2"/>
      <c r="W501" s="2"/>
      <c r="X501" s="2"/>
    </row>
    <row r="502" spans="1:24" ht="13.8" x14ac:dyDescent="0.3">
      <c r="A502" s="2"/>
      <c r="B502" s="2"/>
      <c r="C502" s="2"/>
      <c r="D502" s="2"/>
      <c r="E502" s="2"/>
      <c r="F502" s="2"/>
      <c r="G502" s="2"/>
      <c r="H502" s="2"/>
      <c r="I502" s="2"/>
      <c r="J502" s="2"/>
      <c r="K502" s="2"/>
      <c r="L502" s="2"/>
      <c r="M502" s="2"/>
      <c r="N502" s="2"/>
      <c r="O502" s="2"/>
      <c r="P502" s="2"/>
      <c r="Q502" s="2"/>
      <c r="R502" s="2"/>
      <c r="S502" s="2"/>
      <c r="T502" s="2"/>
      <c r="U502" s="2"/>
      <c r="V502" s="2"/>
      <c r="W502" s="2"/>
      <c r="X502" s="2"/>
    </row>
    <row r="503" spans="1:24" ht="13.8" x14ac:dyDescent="0.3">
      <c r="A503" s="2"/>
      <c r="B503" s="2"/>
      <c r="C503" s="2"/>
      <c r="D503" s="2"/>
      <c r="E503" s="2"/>
      <c r="F503" s="2"/>
      <c r="G503" s="2"/>
      <c r="H503" s="2"/>
      <c r="I503" s="2"/>
      <c r="J503" s="2"/>
      <c r="K503" s="2"/>
      <c r="L503" s="2"/>
      <c r="M503" s="2"/>
      <c r="N503" s="2"/>
      <c r="O503" s="2"/>
      <c r="P503" s="2"/>
      <c r="Q503" s="2"/>
      <c r="R503" s="2"/>
      <c r="S503" s="2"/>
      <c r="T503" s="2"/>
      <c r="U503" s="2"/>
      <c r="V503" s="2"/>
      <c r="W503" s="2"/>
      <c r="X503" s="2"/>
    </row>
    <row r="504" spans="1:24" ht="13.8" x14ac:dyDescent="0.3">
      <c r="A504" s="2"/>
      <c r="B504" s="2"/>
      <c r="C504" s="2"/>
      <c r="D504" s="2"/>
      <c r="E504" s="2"/>
      <c r="F504" s="2"/>
      <c r="G504" s="2"/>
      <c r="H504" s="2"/>
      <c r="I504" s="2"/>
      <c r="J504" s="2"/>
      <c r="K504" s="2"/>
      <c r="L504" s="2"/>
      <c r="M504" s="2"/>
      <c r="N504" s="2"/>
      <c r="O504" s="2"/>
      <c r="P504" s="2"/>
      <c r="Q504" s="2"/>
      <c r="R504" s="2"/>
      <c r="S504" s="2"/>
      <c r="T504" s="2"/>
      <c r="U504" s="2"/>
      <c r="V504" s="2"/>
      <c r="W504" s="2"/>
      <c r="X504" s="2"/>
    </row>
    <row r="505" spans="1:24" ht="13.8" x14ac:dyDescent="0.3">
      <c r="A505" s="2"/>
      <c r="B505" s="2"/>
      <c r="C505" s="2"/>
      <c r="D505" s="2"/>
      <c r="E505" s="2"/>
      <c r="F505" s="2"/>
      <c r="G505" s="2"/>
      <c r="H505" s="2"/>
      <c r="I505" s="2"/>
      <c r="J505" s="2"/>
      <c r="K505" s="2"/>
      <c r="L505" s="2"/>
      <c r="M505" s="2"/>
      <c r="N505" s="2"/>
      <c r="O505" s="2"/>
      <c r="P505" s="2"/>
      <c r="Q505" s="2"/>
      <c r="R505" s="2"/>
      <c r="S505" s="2"/>
      <c r="T505" s="2"/>
      <c r="U505" s="2"/>
      <c r="V505" s="2"/>
      <c r="W505" s="2"/>
      <c r="X505" s="2"/>
    </row>
    <row r="506" spans="1:24" ht="13.8" x14ac:dyDescent="0.3">
      <c r="A506" s="2"/>
      <c r="B506" s="2"/>
      <c r="C506" s="2"/>
      <c r="D506" s="2"/>
      <c r="E506" s="2"/>
      <c r="F506" s="2"/>
      <c r="G506" s="2"/>
      <c r="H506" s="2"/>
      <c r="I506" s="2"/>
      <c r="J506" s="2"/>
      <c r="K506" s="2"/>
      <c r="L506" s="2"/>
      <c r="M506" s="2"/>
      <c r="N506" s="2"/>
      <c r="O506" s="2"/>
      <c r="P506" s="2"/>
      <c r="Q506" s="2"/>
      <c r="R506" s="2"/>
      <c r="S506" s="2"/>
      <c r="T506" s="2"/>
      <c r="U506" s="2"/>
      <c r="V506" s="2"/>
      <c r="W506" s="2"/>
      <c r="X506" s="2"/>
    </row>
    <row r="507" spans="1:24" ht="13.8" x14ac:dyDescent="0.3">
      <c r="A507" s="2"/>
      <c r="B507" s="2"/>
      <c r="C507" s="2"/>
      <c r="D507" s="2"/>
      <c r="E507" s="2"/>
      <c r="F507" s="2"/>
      <c r="G507" s="2"/>
      <c r="H507" s="2"/>
      <c r="I507" s="2"/>
      <c r="J507" s="2"/>
      <c r="K507" s="2"/>
      <c r="L507" s="2"/>
      <c r="M507" s="2"/>
      <c r="N507" s="2"/>
      <c r="O507" s="2"/>
      <c r="P507" s="2"/>
      <c r="Q507" s="2"/>
      <c r="R507" s="2"/>
      <c r="S507" s="2"/>
      <c r="T507" s="2"/>
      <c r="U507" s="2"/>
      <c r="V507" s="2"/>
      <c r="W507" s="2"/>
      <c r="X507" s="2"/>
    </row>
    <row r="508" spans="1:24" ht="13.8" x14ac:dyDescent="0.3">
      <c r="A508" s="2"/>
      <c r="B508" s="2"/>
      <c r="C508" s="2"/>
      <c r="D508" s="2"/>
      <c r="E508" s="2"/>
      <c r="F508" s="2"/>
      <c r="G508" s="2"/>
      <c r="H508" s="2"/>
      <c r="I508" s="2"/>
      <c r="J508" s="2"/>
      <c r="K508" s="2"/>
      <c r="L508" s="2"/>
      <c r="M508" s="2"/>
      <c r="N508" s="2"/>
      <c r="O508" s="2"/>
      <c r="P508" s="2"/>
      <c r="Q508" s="2"/>
      <c r="R508" s="2"/>
      <c r="S508" s="2"/>
      <c r="T508" s="2"/>
      <c r="U508" s="2"/>
      <c r="V508" s="2"/>
      <c r="W508" s="2"/>
      <c r="X508" s="2"/>
    </row>
    <row r="509" spans="1:24" ht="13.8" x14ac:dyDescent="0.3">
      <c r="A509" s="2"/>
      <c r="B509" s="2"/>
      <c r="C509" s="2"/>
      <c r="D509" s="2"/>
      <c r="E509" s="2"/>
      <c r="F509" s="2"/>
      <c r="G509" s="2"/>
      <c r="H509" s="2"/>
      <c r="I509" s="2"/>
      <c r="J509" s="2"/>
      <c r="K509" s="2"/>
      <c r="L509" s="2"/>
      <c r="M509" s="2"/>
      <c r="N509" s="2"/>
      <c r="O509" s="2"/>
      <c r="P509" s="2"/>
      <c r="Q509" s="2"/>
      <c r="R509" s="2"/>
      <c r="S509" s="2"/>
      <c r="T509" s="2"/>
      <c r="U509" s="2"/>
      <c r="V509" s="2"/>
      <c r="W509" s="2"/>
      <c r="X509" s="2"/>
    </row>
    <row r="510" spans="1:24" ht="13.8" x14ac:dyDescent="0.3">
      <c r="A510" s="2"/>
      <c r="B510" s="2"/>
      <c r="C510" s="2"/>
      <c r="D510" s="2"/>
      <c r="E510" s="2"/>
      <c r="F510" s="2"/>
      <c r="G510" s="2"/>
      <c r="H510" s="2"/>
      <c r="I510" s="2"/>
      <c r="J510" s="2"/>
      <c r="K510" s="2"/>
      <c r="L510" s="2"/>
      <c r="M510" s="2"/>
      <c r="N510" s="2"/>
      <c r="O510" s="2"/>
      <c r="P510" s="2"/>
      <c r="Q510" s="2"/>
      <c r="R510" s="2"/>
      <c r="S510" s="2"/>
      <c r="T510" s="2"/>
      <c r="U510" s="2"/>
      <c r="V510" s="2"/>
      <c r="W510" s="2"/>
      <c r="X510" s="2"/>
    </row>
    <row r="511" spans="1:24" ht="13.8" x14ac:dyDescent="0.3">
      <c r="A511" s="2"/>
      <c r="B511" s="2"/>
      <c r="C511" s="2"/>
      <c r="D511" s="2"/>
      <c r="E511" s="2"/>
      <c r="F511" s="2"/>
      <c r="G511" s="2"/>
      <c r="H511" s="2"/>
      <c r="I511" s="2"/>
      <c r="J511" s="2"/>
      <c r="K511" s="2"/>
      <c r="L511" s="2"/>
      <c r="M511" s="2"/>
      <c r="N511" s="2"/>
      <c r="O511" s="2"/>
      <c r="P511" s="2"/>
      <c r="Q511" s="2"/>
      <c r="R511" s="2"/>
      <c r="S511" s="2"/>
      <c r="T511" s="2"/>
      <c r="U511" s="2"/>
      <c r="V511" s="2"/>
      <c r="W511" s="2"/>
      <c r="X511" s="2"/>
    </row>
    <row r="512" spans="1:24" ht="13.8" x14ac:dyDescent="0.3">
      <c r="A512" s="2"/>
      <c r="B512" s="2"/>
      <c r="C512" s="2"/>
      <c r="D512" s="2"/>
      <c r="E512" s="2"/>
      <c r="F512" s="2"/>
      <c r="G512" s="2"/>
      <c r="H512" s="2"/>
      <c r="I512" s="2"/>
      <c r="J512" s="2"/>
      <c r="K512" s="2"/>
      <c r="L512" s="2"/>
      <c r="M512" s="2"/>
      <c r="N512" s="2"/>
      <c r="O512" s="2"/>
      <c r="P512" s="2"/>
      <c r="Q512" s="2"/>
      <c r="R512" s="2"/>
      <c r="S512" s="2"/>
      <c r="T512" s="2"/>
      <c r="U512" s="2"/>
      <c r="V512" s="2"/>
      <c r="W512" s="2"/>
      <c r="X512" s="2"/>
    </row>
    <row r="513" spans="1:24" ht="13.8" x14ac:dyDescent="0.3">
      <c r="A513" s="2"/>
      <c r="B513" s="2"/>
      <c r="C513" s="2"/>
      <c r="D513" s="2"/>
      <c r="E513" s="2"/>
      <c r="F513" s="2"/>
      <c r="G513" s="2"/>
      <c r="H513" s="2"/>
      <c r="I513" s="2"/>
      <c r="J513" s="2"/>
      <c r="K513" s="2"/>
      <c r="L513" s="2"/>
      <c r="M513" s="2"/>
      <c r="N513" s="2"/>
      <c r="O513" s="2"/>
      <c r="P513" s="2"/>
      <c r="Q513" s="2"/>
      <c r="R513" s="2"/>
      <c r="S513" s="2"/>
      <c r="T513" s="2"/>
      <c r="U513" s="2"/>
      <c r="V513" s="2"/>
      <c r="W513" s="2"/>
      <c r="X513" s="2"/>
    </row>
    <row r="514" spans="1:24" ht="13.8" x14ac:dyDescent="0.3">
      <c r="A514" s="2"/>
      <c r="B514" s="2"/>
      <c r="C514" s="2"/>
      <c r="D514" s="2"/>
      <c r="E514" s="2"/>
      <c r="F514" s="2"/>
      <c r="G514" s="2"/>
      <c r="H514" s="2"/>
      <c r="I514" s="2"/>
      <c r="J514" s="2"/>
      <c r="K514" s="2"/>
      <c r="L514" s="2"/>
      <c r="M514" s="2"/>
      <c r="N514" s="2"/>
      <c r="O514" s="2"/>
      <c r="P514" s="2"/>
      <c r="Q514" s="2"/>
      <c r="R514" s="2"/>
      <c r="S514" s="2"/>
      <c r="T514" s="2"/>
      <c r="U514" s="2"/>
      <c r="V514" s="2"/>
      <c r="W514" s="2"/>
      <c r="X514" s="2"/>
    </row>
    <row r="515" spans="1:24" ht="13.8" x14ac:dyDescent="0.3">
      <c r="A515" s="2"/>
      <c r="B515" s="2"/>
      <c r="C515" s="2"/>
      <c r="D515" s="2"/>
      <c r="E515" s="2"/>
      <c r="F515" s="2"/>
      <c r="G515" s="2"/>
      <c r="H515" s="2"/>
      <c r="I515" s="2"/>
      <c r="J515" s="2"/>
      <c r="K515" s="2"/>
      <c r="L515" s="2"/>
      <c r="M515" s="2"/>
      <c r="N515" s="2"/>
      <c r="O515" s="2"/>
      <c r="P515" s="2"/>
      <c r="Q515" s="2"/>
      <c r="R515" s="2"/>
      <c r="S515" s="2"/>
      <c r="T515" s="2"/>
      <c r="U515" s="2"/>
      <c r="V515" s="2"/>
      <c r="W515" s="2"/>
      <c r="X515" s="2"/>
    </row>
    <row r="516" spans="1:24" ht="13.8" x14ac:dyDescent="0.3">
      <c r="A516" s="2"/>
      <c r="B516" s="2"/>
      <c r="C516" s="2"/>
      <c r="D516" s="2"/>
      <c r="E516" s="2"/>
      <c r="F516" s="2"/>
      <c r="G516" s="2"/>
      <c r="H516" s="2"/>
      <c r="I516" s="2"/>
      <c r="J516" s="2"/>
      <c r="K516" s="2"/>
      <c r="L516" s="2"/>
      <c r="M516" s="2"/>
      <c r="N516" s="2"/>
      <c r="O516" s="2"/>
      <c r="P516" s="2"/>
      <c r="Q516" s="2"/>
      <c r="R516" s="2"/>
      <c r="S516" s="2"/>
      <c r="T516" s="2"/>
      <c r="U516" s="2"/>
      <c r="V516" s="2"/>
      <c r="W516" s="2"/>
      <c r="X516" s="2"/>
    </row>
    <row r="517" spans="1:24" ht="13.8" x14ac:dyDescent="0.3">
      <c r="A517" s="2"/>
      <c r="B517" s="2"/>
      <c r="C517" s="2"/>
      <c r="D517" s="2"/>
      <c r="E517" s="2"/>
      <c r="F517" s="2"/>
      <c r="G517" s="2"/>
      <c r="H517" s="2"/>
      <c r="I517" s="2"/>
      <c r="J517" s="2"/>
      <c r="K517" s="2"/>
      <c r="L517" s="2"/>
      <c r="M517" s="2"/>
      <c r="N517" s="2"/>
      <c r="O517" s="2"/>
      <c r="P517" s="2"/>
      <c r="Q517" s="2"/>
      <c r="R517" s="2"/>
      <c r="S517" s="2"/>
      <c r="T517" s="2"/>
      <c r="U517" s="2"/>
      <c r="V517" s="2"/>
      <c r="W517" s="2"/>
      <c r="X517" s="2"/>
    </row>
    <row r="518" spans="1:24" ht="13.8" x14ac:dyDescent="0.3">
      <c r="A518" s="2"/>
      <c r="B518" s="2"/>
      <c r="C518" s="2"/>
      <c r="D518" s="2"/>
      <c r="E518" s="2"/>
      <c r="F518" s="2"/>
      <c r="G518" s="2"/>
      <c r="H518" s="2"/>
      <c r="I518" s="2"/>
      <c r="J518" s="2"/>
      <c r="K518" s="2"/>
      <c r="L518" s="2"/>
      <c r="M518" s="2"/>
      <c r="N518" s="2"/>
      <c r="O518" s="2"/>
      <c r="P518" s="2"/>
      <c r="Q518" s="2"/>
      <c r="R518" s="2"/>
      <c r="S518" s="2"/>
      <c r="T518" s="2"/>
      <c r="U518" s="2"/>
      <c r="V518" s="2"/>
      <c r="W518" s="2"/>
      <c r="X518" s="2"/>
    </row>
    <row r="519" spans="1:24" ht="13.8" x14ac:dyDescent="0.3">
      <c r="A519" s="2"/>
      <c r="B519" s="2"/>
      <c r="C519" s="2"/>
      <c r="D519" s="2"/>
      <c r="E519" s="2"/>
      <c r="F519" s="2"/>
      <c r="G519" s="2"/>
      <c r="H519" s="2"/>
      <c r="I519" s="2"/>
      <c r="J519" s="2"/>
      <c r="K519" s="2"/>
      <c r="L519" s="2"/>
      <c r="M519" s="2"/>
      <c r="N519" s="2"/>
      <c r="O519" s="2"/>
      <c r="P519" s="2"/>
      <c r="Q519" s="2"/>
      <c r="R519" s="2"/>
      <c r="S519" s="2"/>
      <c r="T519" s="2"/>
      <c r="U519" s="2"/>
      <c r="V519" s="2"/>
      <c r="W519" s="2"/>
      <c r="X519" s="2"/>
    </row>
    <row r="520" spans="1:24" ht="13.8" x14ac:dyDescent="0.3">
      <c r="A520" s="2"/>
      <c r="B520" s="2"/>
      <c r="C520" s="2"/>
      <c r="D520" s="2"/>
      <c r="E520" s="2"/>
      <c r="F520" s="2"/>
      <c r="G520" s="2"/>
      <c r="H520" s="2"/>
      <c r="I520" s="2"/>
      <c r="J520" s="2"/>
      <c r="K520" s="2"/>
      <c r="L520" s="2"/>
      <c r="M520" s="2"/>
      <c r="N520" s="2"/>
      <c r="O520" s="2"/>
      <c r="P520" s="2"/>
      <c r="Q520" s="2"/>
      <c r="R520" s="2"/>
      <c r="S520" s="2"/>
      <c r="T520" s="2"/>
      <c r="U520" s="2"/>
      <c r="V520" s="2"/>
      <c r="W520" s="2"/>
      <c r="X520" s="2"/>
    </row>
    <row r="521" spans="1:24" ht="13.8" x14ac:dyDescent="0.3">
      <c r="A521" s="2"/>
      <c r="B521" s="2"/>
      <c r="C521" s="2"/>
      <c r="D521" s="2"/>
      <c r="E521" s="2"/>
      <c r="F521" s="2"/>
      <c r="G521" s="2"/>
      <c r="H521" s="2"/>
      <c r="I521" s="2"/>
      <c r="J521" s="2"/>
      <c r="K521" s="2"/>
      <c r="L521" s="2"/>
      <c r="M521" s="2"/>
      <c r="N521" s="2"/>
      <c r="O521" s="2"/>
      <c r="P521" s="2"/>
      <c r="Q521" s="2"/>
      <c r="R521" s="2"/>
      <c r="S521" s="2"/>
      <c r="T521" s="2"/>
      <c r="U521" s="2"/>
      <c r="V521" s="2"/>
      <c r="W521" s="2"/>
      <c r="X521" s="2"/>
    </row>
    <row r="522" spans="1:24" ht="13.8" x14ac:dyDescent="0.3">
      <c r="A522" s="2"/>
      <c r="B522" s="2"/>
      <c r="C522" s="2"/>
      <c r="D522" s="2"/>
      <c r="E522" s="2"/>
      <c r="F522" s="2"/>
      <c r="G522" s="2"/>
      <c r="H522" s="2"/>
      <c r="I522" s="2"/>
      <c r="J522" s="2"/>
      <c r="K522" s="2"/>
      <c r="L522" s="2"/>
      <c r="M522" s="2"/>
      <c r="N522" s="2"/>
      <c r="O522" s="2"/>
      <c r="P522" s="2"/>
      <c r="Q522" s="2"/>
      <c r="R522" s="2"/>
      <c r="S522" s="2"/>
      <c r="T522" s="2"/>
      <c r="U522" s="2"/>
      <c r="V522" s="2"/>
      <c r="W522" s="2"/>
      <c r="X522" s="2"/>
    </row>
    <row r="523" spans="1:24" ht="13.8" x14ac:dyDescent="0.3">
      <c r="A523" s="2"/>
      <c r="B523" s="2"/>
      <c r="C523" s="2"/>
      <c r="D523" s="2"/>
      <c r="E523" s="2"/>
      <c r="F523" s="2"/>
      <c r="G523" s="2"/>
      <c r="H523" s="2"/>
      <c r="I523" s="2"/>
      <c r="J523" s="2"/>
      <c r="K523" s="2"/>
      <c r="L523" s="2"/>
      <c r="M523" s="2"/>
      <c r="N523" s="2"/>
      <c r="O523" s="2"/>
      <c r="P523" s="2"/>
      <c r="Q523" s="2"/>
      <c r="R523" s="2"/>
      <c r="S523" s="2"/>
      <c r="T523" s="2"/>
      <c r="U523" s="2"/>
      <c r="V523" s="2"/>
      <c r="W523" s="2"/>
      <c r="X523" s="2"/>
    </row>
    <row r="524" spans="1:24" ht="13.8" x14ac:dyDescent="0.3">
      <c r="A524" s="2"/>
      <c r="B524" s="2"/>
      <c r="C524" s="2"/>
      <c r="D524" s="2"/>
      <c r="E524" s="2"/>
      <c r="F524" s="2"/>
      <c r="G524" s="2"/>
      <c r="H524" s="2"/>
      <c r="I524" s="2"/>
      <c r="J524" s="2"/>
      <c r="K524" s="2"/>
      <c r="L524" s="2"/>
      <c r="M524" s="2"/>
      <c r="N524" s="2"/>
      <c r="O524" s="2"/>
      <c r="P524" s="2"/>
      <c r="Q524" s="2"/>
      <c r="R524" s="2"/>
      <c r="S524" s="2"/>
      <c r="T524" s="2"/>
      <c r="U524" s="2"/>
      <c r="V524" s="2"/>
      <c r="W524" s="2"/>
      <c r="X524" s="2"/>
    </row>
    <row r="525" spans="1:24" ht="13.8" x14ac:dyDescent="0.3">
      <c r="A525" s="2"/>
      <c r="B525" s="2"/>
      <c r="C525" s="2"/>
      <c r="D525" s="2"/>
      <c r="E525" s="2"/>
      <c r="F525" s="2"/>
      <c r="G525" s="2"/>
      <c r="H525" s="2"/>
      <c r="I525" s="2"/>
      <c r="J525" s="2"/>
      <c r="K525" s="2"/>
      <c r="L525" s="2"/>
      <c r="M525" s="2"/>
      <c r="N525" s="2"/>
      <c r="O525" s="2"/>
      <c r="P525" s="2"/>
      <c r="Q525" s="2"/>
      <c r="R525" s="2"/>
      <c r="S525" s="2"/>
      <c r="T525" s="2"/>
      <c r="U525" s="2"/>
      <c r="V525" s="2"/>
      <c r="W525" s="2"/>
      <c r="X525" s="2"/>
    </row>
    <row r="526" spans="1:24" ht="13.8" x14ac:dyDescent="0.3">
      <c r="A526" s="2"/>
      <c r="B526" s="2"/>
      <c r="C526" s="2"/>
      <c r="D526" s="2"/>
      <c r="E526" s="2"/>
      <c r="F526" s="2"/>
      <c r="G526" s="2"/>
      <c r="H526" s="2"/>
      <c r="I526" s="2"/>
      <c r="J526" s="2"/>
      <c r="K526" s="2"/>
      <c r="L526" s="2"/>
      <c r="M526" s="2"/>
      <c r="N526" s="2"/>
      <c r="O526" s="2"/>
      <c r="P526" s="2"/>
      <c r="Q526" s="2"/>
      <c r="R526" s="2"/>
      <c r="S526" s="2"/>
      <c r="T526" s="2"/>
      <c r="U526" s="2"/>
      <c r="V526" s="2"/>
      <c r="W526" s="2"/>
      <c r="X526" s="2"/>
    </row>
    <row r="527" spans="1:24" ht="13.8" x14ac:dyDescent="0.3">
      <c r="A527" s="2"/>
      <c r="B527" s="2"/>
      <c r="C527" s="2"/>
      <c r="D527" s="2"/>
      <c r="E527" s="2"/>
      <c r="F527" s="2"/>
      <c r="G527" s="2"/>
      <c r="H527" s="2"/>
      <c r="I527" s="2"/>
      <c r="J527" s="2"/>
      <c r="K527" s="2"/>
      <c r="L527" s="2"/>
      <c r="M527" s="2"/>
      <c r="N527" s="2"/>
      <c r="O527" s="2"/>
      <c r="P527" s="2"/>
      <c r="Q527" s="2"/>
      <c r="R527" s="2"/>
      <c r="S527" s="2"/>
      <c r="T527" s="2"/>
      <c r="U527" s="2"/>
      <c r="V527" s="2"/>
      <c r="W527" s="2"/>
      <c r="X527" s="2"/>
    </row>
    <row r="528" spans="1:24" ht="13.8" x14ac:dyDescent="0.3">
      <c r="A528" s="2"/>
      <c r="B528" s="2"/>
      <c r="C528" s="2"/>
      <c r="D528" s="2"/>
      <c r="E528" s="2"/>
      <c r="F528" s="2"/>
      <c r="G528" s="2"/>
      <c r="H528" s="2"/>
      <c r="I528" s="2"/>
      <c r="J528" s="2"/>
      <c r="K528" s="2"/>
      <c r="L528" s="2"/>
      <c r="M528" s="2"/>
      <c r="N528" s="2"/>
      <c r="O528" s="2"/>
      <c r="P528" s="2"/>
      <c r="Q528" s="2"/>
      <c r="R528" s="2"/>
      <c r="S528" s="2"/>
      <c r="T528" s="2"/>
      <c r="U528" s="2"/>
      <c r="V528" s="2"/>
      <c r="W528" s="2"/>
      <c r="X528" s="2"/>
    </row>
    <row r="529" spans="1:24" ht="13.8" x14ac:dyDescent="0.3">
      <c r="A529" s="2"/>
      <c r="B529" s="2"/>
      <c r="C529" s="2"/>
      <c r="D529" s="2"/>
      <c r="E529" s="2"/>
      <c r="F529" s="2"/>
      <c r="G529" s="2"/>
      <c r="H529" s="2"/>
      <c r="I529" s="2"/>
      <c r="J529" s="2"/>
      <c r="K529" s="2"/>
      <c r="L529" s="2"/>
      <c r="M529" s="2"/>
      <c r="N529" s="2"/>
      <c r="O529" s="2"/>
      <c r="P529" s="2"/>
      <c r="Q529" s="2"/>
      <c r="R529" s="2"/>
      <c r="S529" s="2"/>
      <c r="T529" s="2"/>
      <c r="U529" s="2"/>
      <c r="V529" s="2"/>
      <c r="W529" s="2"/>
      <c r="X529" s="2"/>
    </row>
    <row r="530" spans="1:24" ht="13.8" x14ac:dyDescent="0.3">
      <c r="A530" s="2"/>
      <c r="B530" s="2"/>
      <c r="C530" s="2"/>
      <c r="D530" s="2"/>
      <c r="E530" s="2"/>
      <c r="F530" s="2"/>
      <c r="G530" s="2"/>
      <c r="H530" s="2"/>
      <c r="I530" s="2"/>
      <c r="J530" s="2"/>
      <c r="K530" s="2"/>
      <c r="L530" s="2"/>
      <c r="M530" s="2"/>
      <c r="N530" s="2"/>
      <c r="O530" s="2"/>
      <c r="P530" s="2"/>
      <c r="Q530" s="2"/>
      <c r="R530" s="2"/>
      <c r="S530" s="2"/>
      <c r="T530" s="2"/>
      <c r="U530" s="2"/>
      <c r="V530" s="2"/>
      <c r="W530" s="2"/>
      <c r="X530" s="2"/>
    </row>
    <row r="531" spans="1:24" ht="13.8" x14ac:dyDescent="0.3">
      <c r="A531" s="2"/>
      <c r="B531" s="2"/>
      <c r="C531" s="2"/>
      <c r="D531" s="2"/>
      <c r="E531" s="2"/>
      <c r="F531" s="2"/>
      <c r="G531" s="2"/>
      <c r="H531" s="2"/>
      <c r="I531" s="2"/>
      <c r="J531" s="2"/>
      <c r="K531" s="2"/>
      <c r="L531" s="2"/>
      <c r="M531" s="2"/>
      <c r="N531" s="2"/>
      <c r="O531" s="2"/>
      <c r="P531" s="2"/>
      <c r="Q531" s="2"/>
      <c r="R531" s="2"/>
      <c r="S531" s="2"/>
      <c r="T531" s="2"/>
      <c r="U531" s="2"/>
      <c r="V531" s="2"/>
      <c r="W531" s="2"/>
      <c r="X531" s="2"/>
    </row>
    <row r="532" spans="1:24" ht="13.8" x14ac:dyDescent="0.3">
      <c r="A532" s="2"/>
      <c r="B532" s="2"/>
      <c r="C532" s="2"/>
      <c r="D532" s="2"/>
      <c r="E532" s="2"/>
      <c r="F532" s="2"/>
      <c r="G532" s="2"/>
      <c r="H532" s="2"/>
      <c r="I532" s="2"/>
      <c r="J532" s="2"/>
      <c r="K532" s="2"/>
      <c r="L532" s="2"/>
      <c r="M532" s="2"/>
      <c r="N532" s="2"/>
      <c r="O532" s="2"/>
      <c r="P532" s="2"/>
      <c r="Q532" s="2"/>
      <c r="R532" s="2"/>
      <c r="S532" s="2"/>
      <c r="T532" s="2"/>
      <c r="U532" s="2"/>
      <c r="V532" s="2"/>
      <c r="W532" s="2"/>
      <c r="X532" s="2"/>
    </row>
    <row r="533" spans="1:24" ht="13.8" x14ac:dyDescent="0.3">
      <c r="A533" s="2"/>
      <c r="B533" s="2"/>
      <c r="C533" s="2"/>
      <c r="D533" s="2"/>
      <c r="E533" s="2"/>
      <c r="F533" s="2"/>
      <c r="G533" s="2"/>
      <c r="H533" s="2"/>
      <c r="I533" s="2"/>
      <c r="J533" s="2"/>
      <c r="K533" s="2"/>
      <c r="L533" s="2"/>
      <c r="M533" s="2"/>
      <c r="N533" s="2"/>
      <c r="O533" s="2"/>
      <c r="P533" s="2"/>
      <c r="Q533" s="2"/>
      <c r="R533" s="2"/>
      <c r="S533" s="2"/>
      <c r="T533" s="2"/>
      <c r="U533" s="2"/>
      <c r="V533" s="2"/>
      <c r="W533" s="2"/>
      <c r="X533" s="2"/>
    </row>
    <row r="534" spans="1:24" ht="13.8" x14ac:dyDescent="0.3">
      <c r="A534" s="2"/>
      <c r="B534" s="2"/>
      <c r="C534" s="2"/>
      <c r="D534" s="2"/>
      <c r="E534" s="2"/>
      <c r="F534" s="2"/>
      <c r="G534" s="2"/>
      <c r="H534" s="2"/>
      <c r="I534" s="2"/>
      <c r="J534" s="2"/>
      <c r="K534" s="2"/>
      <c r="L534" s="2"/>
      <c r="M534" s="2"/>
      <c r="N534" s="2"/>
      <c r="O534" s="2"/>
      <c r="P534" s="2"/>
      <c r="Q534" s="2"/>
      <c r="R534" s="2"/>
      <c r="S534" s="2"/>
      <c r="T534" s="2"/>
      <c r="U534" s="2"/>
      <c r="V534" s="2"/>
      <c r="W534" s="2"/>
      <c r="X534" s="2"/>
    </row>
    <row r="535" spans="1:24" ht="13.8" x14ac:dyDescent="0.3">
      <c r="A535" s="2"/>
      <c r="B535" s="2"/>
      <c r="C535" s="2"/>
      <c r="D535" s="2"/>
      <c r="E535" s="2"/>
      <c r="F535" s="2"/>
      <c r="G535" s="2"/>
      <c r="H535" s="2"/>
      <c r="I535" s="2"/>
      <c r="J535" s="2"/>
      <c r="K535" s="2"/>
      <c r="L535" s="2"/>
      <c r="M535" s="2"/>
      <c r="N535" s="2"/>
      <c r="O535" s="2"/>
      <c r="P535" s="2"/>
      <c r="Q535" s="2"/>
      <c r="R535" s="2"/>
      <c r="S535" s="2"/>
      <c r="T535" s="2"/>
      <c r="U535" s="2"/>
      <c r="V535" s="2"/>
      <c r="W535" s="2"/>
      <c r="X535" s="2"/>
    </row>
    <row r="536" spans="1:24" ht="13.8" x14ac:dyDescent="0.3">
      <c r="A536" s="2"/>
      <c r="B536" s="2"/>
      <c r="C536" s="2"/>
      <c r="D536" s="2"/>
      <c r="E536" s="2"/>
      <c r="F536" s="2"/>
      <c r="G536" s="2"/>
      <c r="H536" s="2"/>
      <c r="I536" s="2"/>
      <c r="J536" s="2"/>
      <c r="K536" s="2"/>
      <c r="L536" s="2"/>
      <c r="M536" s="2"/>
      <c r="N536" s="2"/>
      <c r="O536" s="2"/>
      <c r="P536" s="2"/>
      <c r="Q536" s="2"/>
      <c r="R536" s="2"/>
      <c r="S536" s="2"/>
      <c r="T536" s="2"/>
      <c r="U536" s="2"/>
      <c r="V536" s="2"/>
      <c r="W536" s="2"/>
      <c r="X536" s="2"/>
    </row>
    <row r="537" spans="1:24" ht="13.8" x14ac:dyDescent="0.3">
      <c r="A537" s="2"/>
      <c r="B537" s="2"/>
      <c r="C537" s="2"/>
      <c r="D537" s="2"/>
      <c r="E537" s="2"/>
      <c r="F537" s="2"/>
      <c r="G537" s="2"/>
      <c r="H537" s="2"/>
      <c r="I537" s="2"/>
      <c r="J537" s="2"/>
      <c r="K537" s="2"/>
      <c r="L537" s="2"/>
      <c r="M537" s="2"/>
      <c r="N537" s="2"/>
      <c r="O537" s="2"/>
      <c r="P537" s="2"/>
      <c r="Q537" s="2"/>
      <c r="R537" s="2"/>
      <c r="S537" s="2"/>
      <c r="T537" s="2"/>
      <c r="U537" s="2"/>
      <c r="V537" s="2"/>
      <c r="W537" s="2"/>
      <c r="X537" s="2"/>
    </row>
    <row r="538" spans="1:24" ht="13.8" x14ac:dyDescent="0.3">
      <c r="A538" s="2"/>
      <c r="B538" s="2"/>
      <c r="C538" s="2"/>
      <c r="D538" s="2"/>
      <c r="E538" s="2"/>
      <c r="F538" s="2"/>
      <c r="G538" s="2"/>
      <c r="H538" s="2"/>
      <c r="I538" s="2"/>
      <c r="J538" s="2"/>
      <c r="K538" s="2"/>
      <c r="L538" s="2"/>
      <c r="M538" s="2"/>
      <c r="N538" s="2"/>
      <c r="O538" s="2"/>
      <c r="P538" s="2"/>
      <c r="Q538" s="2"/>
      <c r="R538" s="2"/>
      <c r="S538" s="2"/>
      <c r="T538" s="2"/>
      <c r="U538" s="2"/>
      <c r="V538" s="2"/>
      <c r="W538" s="2"/>
      <c r="X538" s="2"/>
    </row>
    <row r="539" spans="1:24" ht="13.8" x14ac:dyDescent="0.3">
      <c r="A539" s="2"/>
      <c r="B539" s="2"/>
      <c r="C539" s="2"/>
      <c r="D539" s="2"/>
      <c r="E539" s="2"/>
      <c r="F539" s="2"/>
      <c r="G539" s="2"/>
      <c r="H539" s="2"/>
      <c r="I539" s="2"/>
      <c r="J539" s="2"/>
      <c r="K539" s="2"/>
      <c r="L539" s="2"/>
      <c r="M539" s="2"/>
      <c r="N539" s="2"/>
      <c r="O539" s="2"/>
      <c r="P539" s="2"/>
      <c r="Q539" s="2"/>
      <c r="R539" s="2"/>
      <c r="S539" s="2"/>
      <c r="T539" s="2"/>
      <c r="U539" s="2"/>
      <c r="V539" s="2"/>
      <c r="W539" s="2"/>
      <c r="X539" s="2"/>
    </row>
    <row r="540" spans="1:24" ht="13.8" x14ac:dyDescent="0.3">
      <c r="A540" s="2"/>
      <c r="B540" s="2"/>
      <c r="C540" s="2"/>
      <c r="D540" s="2"/>
      <c r="E540" s="2"/>
      <c r="F540" s="2"/>
      <c r="G540" s="2"/>
      <c r="H540" s="2"/>
      <c r="I540" s="2"/>
      <c r="J540" s="2"/>
      <c r="K540" s="2"/>
      <c r="L540" s="2"/>
      <c r="M540" s="2"/>
      <c r="N540" s="2"/>
      <c r="O540" s="2"/>
      <c r="P540" s="2"/>
      <c r="Q540" s="2"/>
      <c r="R540" s="2"/>
      <c r="S540" s="2"/>
      <c r="T540" s="2"/>
      <c r="U540" s="2"/>
      <c r="V540" s="2"/>
      <c r="W540" s="2"/>
      <c r="X540" s="2"/>
    </row>
    <row r="541" spans="1:24" ht="13.8" x14ac:dyDescent="0.3">
      <c r="A541" s="2"/>
      <c r="B541" s="2"/>
      <c r="C541" s="2"/>
      <c r="D541" s="2"/>
      <c r="E541" s="2"/>
      <c r="F541" s="2"/>
      <c r="G541" s="2"/>
      <c r="H541" s="2"/>
      <c r="I541" s="2"/>
      <c r="J541" s="2"/>
      <c r="K541" s="2"/>
      <c r="L541" s="2"/>
      <c r="M541" s="2"/>
      <c r="N541" s="2"/>
      <c r="O541" s="2"/>
      <c r="P541" s="2"/>
      <c r="Q541" s="2"/>
      <c r="R541" s="2"/>
      <c r="S541" s="2"/>
      <c r="T541" s="2"/>
      <c r="U541" s="2"/>
      <c r="V541" s="2"/>
      <c r="W541" s="2"/>
      <c r="X541" s="2"/>
    </row>
    <row r="542" spans="1:24" ht="13.8" x14ac:dyDescent="0.3">
      <c r="A542" s="2"/>
      <c r="B542" s="2"/>
      <c r="C542" s="2"/>
      <c r="D542" s="2"/>
      <c r="E542" s="2"/>
      <c r="F542" s="2"/>
      <c r="G542" s="2"/>
      <c r="H542" s="2"/>
      <c r="I542" s="2"/>
      <c r="J542" s="2"/>
      <c r="K542" s="2"/>
      <c r="L542" s="2"/>
      <c r="M542" s="2"/>
      <c r="N542" s="2"/>
      <c r="O542" s="2"/>
      <c r="P542" s="2"/>
      <c r="Q542" s="2"/>
      <c r="R542" s="2"/>
      <c r="S542" s="2"/>
      <c r="T542" s="2"/>
      <c r="U542" s="2"/>
      <c r="V542" s="2"/>
      <c r="W542" s="2"/>
      <c r="X542" s="2"/>
    </row>
    <row r="543" spans="1:24" ht="13.8" x14ac:dyDescent="0.3">
      <c r="A543" s="2"/>
      <c r="B543" s="2"/>
      <c r="C543" s="2"/>
      <c r="D543" s="2"/>
      <c r="E543" s="2"/>
      <c r="F543" s="2"/>
      <c r="G543" s="2"/>
      <c r="H543" s="2"/>
      <c r="I543" s="2"/>
      <c r="J543" s="2"/>
      <c r="K543" s="2"/>
      <c r="L543" s="2"/>
      <c r="M543" s="2"/>
      <c r="N543" s="2"/>
      <c r="O543" s="2"/>
      <c r="P543" s="2"/>
      <c r="Q543" s="2"/>
      <c r="R543" s="2"/>
      <c r="S543" s="2"/>
      <c r="T543" s="2"/>
      <c r="U543" s="2"/>
      <c r="V543" s="2"/>
      <c r="W543" s="2"/>
      <c r="X543" s="2"/>
    </row>
    <row r="544" spans="1:24" ht="13.8" x14ac:dyDescent="0.3">
      <c r="A544" s="2"/>
      <c r="B544" s="2"/>
      <c r="C544" s="2"/>
      <c r="D544" s="2"/>
      <c r="E544" s="2"/>
      <c r="F544" s="2"/>
      <c r="G544" s="2"/>
      <c r="H544" s="2"/>
      <c r="I544" s="2"/>
      <c r="J544" s="2"/>
      <c r="K544" s="2"/>
      <c r="L544" s="2"/>
      <c r="M544" s="2"/>
      <c r="N544" s="2"/>
      <c r="O544" s="2"/>
      <c r="P544" s="2"/>
      <c r="Q544" s="2"/>
      <c r="R544" s="2"/>
      <c r="S544" s="2"/>
      <c r="T544" s="2"/>
      <c r="U544" s="2"/>
      <c r="V544" s="2"/>
      <c r="W544" s="2"/>
      <c r="X544" s="2"/>
    </row>
    <row r="545" spans="1:24" ht="13.8" x14ac:dyDescent="0.3">
      <c r="A545" s="2"/>
      <c r="B545" s="2"/>
      <c r="C545" s="2"/>
      <c r="D545" s="2"/>
      <c r="E545" s="2"/>
      <c r="F545" s="2"/>
      <c r="G545" s="2"/>
      <c r="H545" s="2"/>
      <c r="I545" s="2"/>
      <c r="J545" s="2"/>
      <c r="K545" s="2"/>
      <c r="L545" s="2"/>
      <c r="M545" s="2"/>
      <c r="N545" s="2"/>
      <c r="O545" s="2"/>
      <c r="P545" s="2"/>
      <c r="Q545" s="2"/>
      <c r="R545" s="2"/>
      <c r="S545" s="2"/>
      <c r="T545" s="2"/>
      <c r="U545" s="2"/>
      <c r="V545" s="2"/>
      <c r="W545" s="2"/>
      <c r="X545" s="2"/>
    </row>
    <row r="546" spans="1:24" ht="13.8" x14ac:dyDescent="0.3">
      <c r="A546" s="2"/>
      <c r="B546" s="2"/>
      <c r="C546" s="2"/>
      <c r="D546" s="2"/>
      <c r="E546" s="2"/>
      <c r="F546" s="2"/>
      <c r="G546" s="2"/>
      <c r="H546" s="2"/>
      <c r="I546" s="2"/>
      <c r="J546" s="2"/>
      <c r="K546" s="2"/>
      <c r="L546" s="2"/>
      <c r="M546" s="2"/>
      <c r="N546" s="2"/>
      <c r="O546" s="2"/>
      <c r="P546" s="2"/>
      <c r="Q546" s="2"/>
      <c r="R546" s="2"/>
      <c r="S546" s="2"/>
      <c r="T546" s="2"/>
      <c r="U546" s="2"/>
      <c r="V546" s="2"/>
      <c r="W546" s="2"/>
      <c r="X546" s="2"/>
    </row>
    <row r="547" spans="1:24" ht="13.8" x14ac:dyDescent="0.3">
      <c r="A547" s="2"/>
      <c r="B547" s="2"/>
      <c r="C547" s="2"/>
      <c r="D547" s="2"/>
      <c r="E547" s="2"/>
      <c r="F547" s="2"/>
      <c r="G547" s="2"/>
      <c r="H547" s="2"/>
      <c r="I547" s="2"/>
      <c r="J547" s="2"/>
      <c r="K547" s="2"/>
      <c r="L547" s="2"/>
      <c r="M547" s="2"/>
      <c r="N547" s="2"/>
      <c r="O547" s="2"/>
      <c r="P547" s="2"/>
      <c r="Q547" s="2"/>
      <c r="R547" s="2"/>
      <c r="S547" s="2"/>
      <c r="T547" s="2"/>
      <c r="U547" s="2"/>
      <c r="V547" s="2"/>
      <c r="W547" s="2"/>
      <c r="X547" s="2"/>
    </row>
    <row r="548" spans="1:24" ht="13.8" x14ac:dyDescent="0.3">
      <c r="A548" s="2"/>
      <c r="B548" s="2"/>
      <c r="C548" s="2"/>
      <c r="D548" s="2"/>
      <c r="E548" s="2"/>
      <c r="F548" s="2"/>
      <c r="G548" s="2"/>
      <c r="H548" s="2"/>
      <c r="I548" s="2"/>
      <c r="J548" s="2"/>
      <c r="K548" s="2"/>
      <c r="L548" s="2"/>
      <c r="M548" s="2"/>
      <c r="N548" s="2"/>
      <c r="O548" s="2"/>
      <c r="P548" s="2"/>
      <c r="Q548" s="2"/>
      <c r="R548" s="2"/>
      <c r="S548" s="2"/>
      <c r="T548" s="2"/>
      <c r="U548" s="2"/>
      <c r="V548" s="2"/>
      <c r="W548" s="2"/>
      <c r="X548" s="2"/>
    </row>
    <row r="549" spans="1:24" ht="13.8" x14ac:dyDescent="0.3">
      <c r="A549" s="2"/>
      <c r="B549" s="2"/>
      <c r="C549" s="2"/>
      <c r="D549" s="2"/>
      <c r="E549" s="2"/>
      <c r="F549" s="2"/>
      <c r="G549" s="2"/>
      <c r="H549" s="2"/>
      <c r="I549" s="2"/>
      <c r="J549" s="2"/>
      <c r="K549" s="2"/>
      <c r="L549" s="2"/>
      <c r="M549" s="2"/>
      <c r="N549" s="2"/>
      <c r="O549" s="2"/>
      <c r="P549" s="2"/>
      <c r="Q549" s="2"/>
      <c r="R549" s="2"/>
      <c r="S549" s="2"/>
      <c r="T549" s="2"/>
      <c r="U549" s="2"/>
      <c r="V549" s="2"/>
      <c r="W549" s="2"/>
      <c r="X549" s="2"/>
    </row>
    <row r="550" spans="1:24" ht="13.8" x14ac:dyDescent="0.3">
      <c r="A550" s="2"/>
      <c r="B550" s="2"/>
      <c r="C550" s="2"/>
      <c r="D550" s="2"/>
      <c r="E550" s="2"/>
      <c r="F550" s="2"/>
      <c r="G550" s="2"/>
      <c r="H550" s="2"/>
      <c r="I550" s="2"/>
      <c r="J550" s="2"/>
      <c r="K550" s="2"/>
      <c r="L550" s="2"/>
      <c r="M550" s="2"/>
      <c r="N550" s="2"/>
      <c r="O550" s="2"/>
      <c r="P550" s="2"/>
      <c r="Q550" s="2"/>
      <c r="R550" s="2"/>
      <c r="S550" s="2"/>
      <c r="T550" s="2"/>
      <c r="U550" s="2"/>
      <c r="V550" s="2"/>
      <c r="W550" s="2"/>
      <c r="X550" s="2"/>
    </row>
    <row r="551" spans="1:24" ht="13.8" x14ac:dyDescent="0.3">
      <c r="A551" s="2"/>
      <c r="B551" s="2"/>
      <c r="C551" s="2"/>
      <c r="D551" s="2"/>
      <c r="E551" s="2"/>
      <c r="F551" s="2"/>
      <c r="G551" s="2"/>
      <c r="H551" s="2"/>
      <c r="I551" s="2"/>
      <c r="J551" s="2"/>
      <c r="K551" s="2"/>
      <c r="L551" s="2"/>
      <c r="M551" s="2"/>
      <c r="N551" s="2"/>
      <c r="O551" s="2"/>
      <c r="P551" s="2"/>
      <c r="Q551" s="2"/>
      <c r="R551" s="2"/>
      <c r="S551" s="2"/>
      <c r="T551" s="2"/>
      <c r="U551" s="2"/>
      <c r="V551" s="2"/>
      <c r="W551" s="2"/>
      <c r="X551" s="2"/>
    </row>
    <row r="552" spans="1:24" ht="13.8" x14ac:dyDescent="0.3">
      <c r="A552" s="2"/>
      <c r="B552" s="2"/>
      <c r="C552" s="2"/>
      <c r="D552" s="2"/>
      <c r="E552" s="2"/>
      <c r="F552" s="2"/>
      <c r="G552" s="2"/>
      <c r="H552" s="2"/>
      <c r="I552" s="2"/>
      <c r="J552" s="2"/>
      <c r="K552" s="2"/>
      <c r="L552" s="2"/>
      <c r="M552" s="2"/>
      <c r="N552" s="2"/>
      <c r="O552" s="2"/>
      <c r="P552" s="2"/>
      <c r="Q552" s="2"/>
      <c r="R552" s="2"/>
      <c r="S552" s="2"/>
      <c r="T552" s="2"/>
      <c r="U552" s="2"/>
      <c r="V552" s="2"/>
      <c r="W552" s="2"/>
      <c r="X552" s="2"/>
    </row>
    <row r="553" spans="1:24" ht="13.8" x14ac:dyDescent="0.3">
      <c r="A553" s="2"/>
      <c r="B553" s="2"/>
      <c r="C553" s="2"/>
      <c r="D553" s="2"/>
      <c r="E553" s="2"/>
      <c r="F553" s="2"/>
      <c r="G553" s="2"/>
      <c r="H553" s="2"/>
      <c r="I553" s="2"/>
      <c r="J553" s="2"/>
      <c r="K553" s="2"/>
      <c r="L553" s="2"/>
      <c r="M553" s="2"/>
      <c r="N553" s="2"/>
      <c r="O553" s="2"/>
      <c r="P553" s="2"/>
      <c r="Q553" s="2"/>
      <c r="R553" s="2"/>
      <c r="S553" s="2"/>
      <c r="T553" s="2"/>
      <c r="U553" s="2"/>
      <c r="V553" s="2"/>
      <c r="W553" s="2"/>
      <c r="X553" s="2"/>
    </row>
    <row r="554" spans="1:24" ht="13.8" x14ac:dyDescent="0.3">
      <c r="A554" s="2"/>
      <c r="B554" s="2"/>
      <c r="C554" s="2"/>
      <c r="D554" s="2"/>
      <c r="E554" s="2"/>
      <c r="F554" s="2"/>
      <c r="G554" s="2"/>
      <c r="H554" s="2"/>
      <c r="I554" s="2"/>
      <c r="J554" s="2"/>
      <c r="K554" s="2"/>
      <c r="L554" s="2"/>
      <c r="M554" s="2"/>
      <c r="N554" s="2"/>
      <c r="O554" s="2"/>
      <c r="P554" s="2"/>
      <c r="Q554" s="2"/>
      <c r="R554" s="2"/>
      <c r="S554" s="2"/>
      <c r="T554" s="2"/>
      <c r="U554" s="2"/>
      <c r="V554" s="2"/>
      <c r="W554" s="2"/>
      <c r="X554" s="2"/>
    </row>
    <row r="555" spans="1:24" ht="13.8" x14ac:dyDescent="0.3">
      <c r="A555" s="2"/>
      <c r="B555" s="2"/>
      <c r="C555" s="2"/>
      <c r="D555" s="2"/>
      <c r="E555" s="2"/>
      <c r="F555" s="2"/>
      <c r="G555" s="2"/>
      <c r="H555" s="2"/>
      <c r="I555" s="2"/>
      <c r="J555" s="2"/>
      <c r="K555" s="2"/>
      <c r="L555" s="2"/>
      <c r="M555" s="2"/>
      <c r="N555" s="2"/>
      <c r="O555" s="2"/>
      <c r="P555" s="2"/>
      <c r="Q555" s="2"/>
      <c r="R555" s="2"/>
      <c r="S555" s="2"/>
      <c r="T555" s="2"/>
      <c r="U555" s="2"/>
      <c r="V555" s="2"/>
      <c r="W555" s="2"/>
      <c r="X555" s="2"/>
    </row>
    <row r="556" spans="1:24" ht="13.8" x14ac:dyDescent="0.3">
      <c r="A556" s="2"/>
      <c r="B556" s="2"/>
      <c r="C556" s="2"/>
      <c r="D556" s="2"/>
      <c r="E556" s="2"/>
      <c r="F556" s="2"/>
      <c r="G556" s="2"/>
      <c r="H556" s="2"/>
      <c r="I556" s="2"/>
      <c r="J556" s="2"/>
      <c r="K556" s="2"/>
      <c r="L556" s="2"/>
      <c r="M556" s="2"/>
      <c r="N556" s="2"/>
      <c r="O556" s="2"/>
      <c r="P556" s="2"/>
      <c r="Q556" s="2"/>
      <c r="R556" s="2"/>
      <c r="S556" s="2"/>
      <c r="T556" s="2"/>
      <c r="U556" s="2"/>
      <c r="V556" s="2"/>
      <c r="W556" s="2"/>
      <c r="X556" s="2"/>
    </row>
    <row r="557" spans="1:24" ht="13.8" x14ac:dyDescent="0.3">
      <c r="A557" s="2"/>
      <c r="B557" s="2"/>
      <c r="C557" s="2"/>
      <c r="D557" s="2"/>
      <c r="E557" s="2"/>
      <c r="F557" s="2"/>
      <c r="G557" s="2"/>
      <c r="H557" s="2"/>
      <c r="I557" s="2"/>
      <c r="J557" s="2"/>
      <c r="K557" s="2"/>
      <c r="L557" s="2"/>
      <c r="M557" s="2"/>
      <c r="N557" s="2"/>
      <c r="O557" s="2"/>
      <c r="P557" s="2"/>
      <c r="Q557" s="2"/>
      <c r="R557" s="2"/>
      <c r="S557" s="2"/>
      <c r="T557" s="2"/>
      <c r="U557" s="2"/>
      <c r="V557" s="2"/>
      <c r="W557" s="2"/>
      <c r="X557" s="2"/>
    </row>
    <row r="558" spans="1:24" ht="13.8" x14ac:dyDescent="0.3">
      <c r="A558" s="2"/>
      <c r="B558" s="2"/>
      <c r="C558" s="2"/>
      <c r="D558" s="2"/>
      <c r="E558" s="2"/>
      <c r="F558" s="2"/>
      <c r="G558" s="2"/>
      <c r="H558" s="2"/>
      <c r="I558" s="2"/>
      <c r="J558" s="2"/>
      <c r="K558" s="2"/>
      <c r="L558" s="2"/>
      <c r="M558" s="2"/>
      <c r="N558" s="2"/>
      <c r="O558" s="2"/>
      <c r="P558" s="2"/>
      <c r="Q558" s="2"/>
      <c r="R558" s="2"/>
      <c r="S558" s="2"/>
      <c r="T558" s="2"/>
      <c r="U558" s="2"/>
      <c r="V558" s="2"/>
      <c r="W558" s="2"/>
      <c r="X558" s="2"/>
    </row>
    <row r="559" spans="1:24" ht="13.8" x14ac:dyDescent="0.3">
      <c r="A559" s="2"/>
      <c r="B559" s="2"/>
      <c r="C559" s="2"/>
      <c r="D559" s="2"/>
      <c r="E559" s="2"/>
      <c r="F559" s="2"/>
      <c r="G559" s="2"/>
      <c r="H559" s="2"/>
      <c r="I559" s="2"/>
      <c r="J559" s="2"/>
      <c r="K559" s="2"/>
      <c r="L559" s="2"/>
      <c r="M559" s="2"/>
      <c r="N559" s="2"/>
      <c r="O559" s="2"/>
      <c r="P559" s="2"/>
      <c r="Q559" s="2"/>
      <c r="R559" s="2"/>
      <c r="S559" s="2"/>
      <c r="T559" s="2"/>
      <c r="U559" s="2"/>
      <c r="V559" s="2"/>
      <c r="W559" s="2"/>
      <c r="X559" s="2"/>
    </row>
    <row r="560" spans="1:24" ht="13.8" x14ac:dyDescent="0.3">
      <c r="A560" s="2"/>
      <c r="B560" s="2"/>
      <c r="C560" s="2"/>
      <c r="D560" s="2"/>
      <c r="E560" s="2"/>
      <c r="F560" s="2"/>
      <c r="G560" s="2"/>
      <c r="H560" s="2"/>
      <c r="I560" s="2"/>
      <c r="J560" s="2"/>
      <c r="K560" s="2"/>
      <c r="L560" s="2"/>
      <c r="M560" s="2"/>
      <c r="N560" s="2"/>
      <c r="O560" s="2"/>
      <c r="P560" s="2"/>
      <c r="Q560" s="2"/>
      <c r="R560" s="2"/>
      <c r="S560" s="2"/>
      <c r="T560" s="2"/>
      <c r="U560" s="2"/>
      <c r="V560" s="2"/>
      <c r="W560" s="2"/>
      <c r="X560" s="2"/>
    </row>
    <row r="561" spans="1:24" ht="13.8" x14ac:dyDescent="0.3">
      <c r="A561" s="2"/>
      <c r="B561" s="2"/>
      <c r="C561" s="2"/>
      <c r="D561" s="2"/>
      <c r="E561" s="2"/>
      <c r="F561" s="2"/>
      <c r="G561" s="2"/>
      <c r="H561" s="2"/>
      <c r="I561" s="2"/>
      <c r="J561" s="2"/>
      <c r="K561" s="2"/>
      <c r="L561" s="2"/>
      <c r="M561" s="2"/>
      <c r="N561" s="2"/>
      <c r="O561" s="2"/>
      <c r="P561" s="2"/>
      <c r="Q561" s="2"/>
      <c r="R561" s="2"/>
      <c r="S561" s="2"/>
      <c r="T561" s="2"/>
      <c r="U561" s="2"/>
      <c r="V561" s="2"/>
      <c r="W561" s="2"/>
      <c r="X561" s="2"/>
    </row>
    <row r="562" spans="1:24" ht="13.8" x14ac:dyDescent="0.3">
      <c r="A562" s="2"/>
      <c r="B562" s="2"/>
      <c r="C562" s="2"/>
      <c r="D562" s="2"/>
      <c r="E562" s="2"/>
      <c r="F562" s="2"/>
      <c r="G562" s="2"/>
      <c r="H562" s="2"/>
      <c r="I562" s="2"/>
      <c r="J562" s="2"/>
      <c r="K562" s="2"/>
      <c r="L562" s="2"/>
      <c r="M562" s="2"/>
      <c r="N562" s="2"/>
      <c r="O562" s="2"/>
      <c r="P562" s="2"/>
      <c r="Q562" s="2"/>
      <c r="R562" s="2"/>
      <c r="S562" s="2"/>
      <c r="T562" s="2"/>
      <c r="U562" s="2"/>
      <c r="V562" s="2"/>
      <c r="W562" s="2"/>
      <c r="X562" s="2"/>
    </row>
    <row r="563" spans="1:24" ht="13.8" x14ac:dyDescent="0.3">
      <c r="A563" s="2"/>
      <c r="B563" s="2"/>
      <c r="C563" s="2"/>
      <c r="D563" s="2"/>
      <c r="E563" s="2"/>
      <c r="F563" s="2"/>
      <c r="G563" s="2"/>
      <c r="H563" s="2"/>
      <c r="I563" s="2"/>
      <c r="J563" s="2"/>
      <c r="K563" s="2"/>
      <c r="L563" s="2"/>
      <c r="M563" s="2"/>
      <c r="N563" s="2"/>
      <c r="O563" s="2"/>
      <c r="P563" s="2"/>
      <c r="Q563" s="2"/>
      <c r="R563" s="2"/>
      <c r="S563" s="2"/>
      <c r="T563" s="2"/>
      <c r="U563" s="2"/>
      <c r="V563" s="2"/>
      <c r="W563" s="2"/>
      <c r="X563" s="2"/>
    </row>
    <row r="564" spans="1:24" ht="13.8" x14ac:dyDescent="0.3">
      <c r="A564" s="2"/>
      <c r="B564" s="2"/>
      <c r="C564" s="2"/>
      <c r="D564" s="2"/>
      <c r="E564" s="2"/>
      <c r="F564" s="2"/>
      <c r="G564" s="2"/>
      <c r="H564" s="2"/>
      <c r="I564" s="2"/>
      <c r="J564" s="2"/>
      <c r="K564" s="2"/>
      <c r="L564" s="2"/>
      <c r="M564" s="2"/>
      <c r="N564" s="2"/>
      <c r="O564" s="2"/>
      <c r="P564" s="2"/>
      <c r="Q564" s="2"/>
      <c r="R564" s="2"/>
      <c r="S564" s="2"/>
      <c r="T564" s="2"/>
      <c r="U564" s="2"/>
      <c r="V564" s="2"/>
      <c r="W564" s="2"/>
      <c r="X564" s="2"/>
    </row>
    <row r="565" spans="1:24" ht="13.8" x14ac:dyDescent="0.3">
      <c r="A565" s="2"/>
      <c r="B565" s="2"/>
      <c r="C565" s="2"/>
      <c r="D565" s="2"/>
      <c r="E565" s="2"/>
      <c r="F565" s="2"/>
      <c r="G565" s="2"/>
      <c r="H565" s="2"/>
      <c r="I565" s="2"/>
      <c r="J565" s="2"/>
      <c r="K565" s="2"/>
      <c r="L565" s="2"/>
      <c r="M565" s="2"/>
      <c r="N565" s="2"/>
      <c r="O565" s="2"/>
      <c r="P565" s="2"/>
      <c r="Q565" s="2"/>
      <c r="R565" s="2"/>
      <c r="S565" s="2"/>
      <c r="T565" s="2"/>
      <c r="U565" s="2"/>
      <c r="V565" s="2"/>
      <c r="W565" s="2"/>
      <c r="X565" s="2"/>
    </row>
    <row r="566" spans="1:24" ht="13.8" x14ac:dyDescent="0.3">
      <c r="A566" s="2"/>
      <c r="B566" s="2"/>
      <c r="C566" s="2"/>
      <c r="D566" s="2"/>
      <c r="E566" s="2"/>
      <c r="F566" s="2"/>
      <c r="G566" s="2"/>
      <c r="H566" s="2"/>
      <c r="I566" s="2"/>
      <c r="J566" s="2"/>
      <c r="K566" s="2"/>
      <c r="L566" s="2"/>
      <c r="M566" s="2"/>
      <c r="N566" s="2"/>
      <c r="O566" s="2"/>
      <c r="P566" s="2"/>
      <c r="Q566" s="2"/>
      <c r="R566" s="2"/>
      <c r="S566" s="2"/>
      <c r="T566" s="2"/>
      <c r="U566" s="2"/>
      <c r="V566" s="2"/>
      <c r="W566" s="2"/>
      <c r="X566" s="2"/>
    </row>
    <row r="567" spans="1:24" ht="13.8" x14ac:dyDescent="0.3">
      <c r="A567" s="2"/>
      <c r="B567" s="2"/>
      <c r="C567" s="2"/>
      <c r="D567" s="2"/>
      <c r="E567" s="2"/>
      <c r="F567" s="2"/>
      <c r="G567" s="2"/>
      <c r="H567" s="2"/>
      <c r="I567" s="2"/>
      <c r="J567" s="2"/>
      <c r="K567" s="2"/>
      <c r="L567" s="2"/>
      <c r="M567" s="2"/>
      <c r="N567" s="2"/>
      <c r="O567" s="2"/>
      <c r="P567" s="2"/>
      <c r="Q567" s="2"/>
      <c r="R567" s="2"/>
      <c r="S567" s="2"/>
      <c r="T567" s="2"/>
      <c r="U567" s="2"/>
      <c r="V567" s="2"/>
      <c r="W567" s="2"/>
      <c r="X567" s="2"/>
    </row>
    <row r="568" spans="1:24" ht="13.8" x14ac:dyDescent="0.3">
      <c r="A568" s="2"/>
      <c r="B568" s="2"/>
      <c r="C568" s="2"/>
      <c r="D568" s="2"/>
      <c r="E568" s="2"/>
      <c r="F568" s="2"/>
      <c r="G568" s="2"/>
      <c r="H568" s="2"/>
      <c r="I568" s="2"/>
      <c r="J568" s="2"/>
      <c r="K568" s="2"/>
      <c r="L568" s="2"/>
      <c r="M568" s="2"/>
      <c r="N568" s="2"/>
      <c r="O568" s="2"/>
      <c r="P568" s="2"/>
      <c r="Q568" s="2"/>
      <c r="R568" s="2"/>
      <c r="S568" s="2"/>
      <c r="T568" s="2"/>
      <c r="U568" s="2"/>
      <c r="V568" s="2"/>
      <c r="W568" s="2"/>
      <c r="X568" s="2"/>
    </row>
    <row r="569" spans="1:24" ht="13.8" x14ac:dyDescent="0.3">
      <c r="A569" s="2"/>
      <c r="B569" s="2"/>
      <c r="C569" s="2"/>
      <c r="D569" s="2"/>
      <c r="E569" s="2"/>
      <c r="F569" s="2"/>
      <c r="G569" s="2"/>
      <c r="H569" s="2"/>
      <c r="I569" s="2"/>
      <c r="J569" s="2"/>
      <c r="K569" s="2"/>
      <c r="L569" s="2"/>
      <c r="M569" s="2"/>
      <c r="N569" s="2"/>
      <c r="O569" s="2"/>
      <c r="P569" s="2"/>
      <c r="Q569" s="2"/>
      <c r="R569" s="2"/>
      <c r="S569" s="2"/>
      <c r="T569" s="2"/>
      <c r="U569" s="2"/>
      <c r="V569" s="2"/>
      <c r="W569" s="2"/>
      <c r="X569" s="2"/>
    </row>
    <row r="570" spans="1:24" ht="13.8" x14ac:dyDescent="0.3">
      <c r="A570" s="2"/>
      <c r="B570" s="2"/>
      <c r="C570" s="2"/>
      <c r="D570" s="2"/>
      <c r="E570" s="2"/>
      <c r="F570" s="2"/>
      <c r="G570" s="2"/>
      <c r="H570" s="2"/>
      <c r="I570" s="2"/>
      <c r="J570" s="2"/>
      <c r="K570" s="2"/>
      <c r="L570" s="2"/>
      <c r="M570" s="2"/>
      <c r="N570" s="2"/>
      <c r="O570" s="2"/>
      <c r="P570" s="2"/>
      <c r="Q570" s="2"/>
      <c r="R570" s="2"/>
      <c r="S570" s="2"/>
      <c r="T570" s="2"/>
      <c r="U570" s="2"/>
      <c r="V570" s="2"/>
      <c r="W570" s="2"/>
      <c r="X570" s="2"/>
    </row>
    <row r="571" spans="1:24" ht="13.8" x14ac:dyDescent="0.3">
      <c r="A571" s="2"/>
      <c r="B571" s="2"/>
      <c r="C571" s="2"/>
      <c r="D571" s="2"/>
      <c r="E571" s="2"/>
      <c r="F571" s="2"/>
      <c r="G571" s="2"/>
      <c r="H571" s="2"/>
      <c r="I571" s="2"/>
      <c r="J571" s="2"/>
      <c r="K571" s="2"/>
      <c r="L571" s="2"/>
      <c r="M571" s="2"/>
      <c r="N571" s="2"/>
      <c r="O571" s="2"/>
      <c r="P571" s="2"/>
      <c r="Q571" s="2"/>
      <c r="R571" s="2"/>
      <c r="S571" s="2"/>
      <c r="T571" s="2"/>
      <c r="U571" s="2"/>
      <c r="V571" s="2"/>
      <c r="W571" s="2"/>
      <c r="X571" s="2"/>
    </row>
    <row r="572" spans="1:24" ht="13.8" x14ac:dyDescent="0.3">
      <c r="A572" s="2"/>
      <c r="B572" s="2"/>
      <c r="C572" s="2"/>
      <c r="D572" s="2"/>
      <c r="E572" s="2"/>
      <c r="F572" s="2"/>
      <c r="G572" s="2"/>
      <c r="H572" s="2"/>
      <c r="I572" s="2"/>
      <c r="J572" s="2"/>
      <c r="K572" s="2"/>
      <c r="L572" s="2"/>
      <c r="M572" s="2"/>
      <c r="N572" s="2"/>
      <c r="O572" s="2"/>
      <c r="P572" s="2"/>
      <c r="Q572" s="2"/>
      <c r="R572" s="2"/>
      <c r="S572" s="2"/>
      <c r="T572" s="2"/>
      <c r="U572" s="2"/>
      <c r="V572" s="2"/>
      <c r="W572" s="2"/>
      <c r="X572" s="2"/>
    </row>
    <row r="573" spans="1:24" ht="13.8" x14ac:dyDescent="0.3">
      <c r="A573" s="2"/>
      <c r="B573" s="2"/>
      <c r="C573" s="2"/>
      <c r="D573" s="2"/>
      <c r="E573" s="2"/>
      <c r="F573" s="2"/>
      <c r="G573" s="2"/>
      <c r="H573" s="2"/>
      <c r="I573" s="2"/>
      <c r="J573" s="2"/>
      <c r="K573" s="2"/>
      <c r="L573" s="2"/>
      <c r="M573" s="2"/>
      <c r="N573" s="2"/>
      <c r="O573" s="2"/>
      <c r="P573" s="2"/>
      <c r="Q573" s="2"/>
      <c r="R573" s="2"/>
      <c r="S573" s="2"/>
      <c r="T573" s="2"/>
      <c r="U573" s="2"/>
      <c r="V573" s="2"/>
      <c r="W573" s="2"/>
      <c r="X573" s="2"/>
    </row>
    <row r="574" spans="1:24" ht="13.8" x14ac:dyDescent="0.3">
      <c r="A574" s="2"/>
      <c r="B574" s="2"/>
      <c r="C574" s="2"/>
      <c r="D574" s="2"/>
      <c r="E574" s="2"/>
      <c r="F574" s="2"/>
      <c r="G574" s="2"/>
      <c r="H574" s="2"/>
      <c r="I574" s="2"/>
      <c r="J574" s="2"/>
      <c r="K574" s="2"/>
      <c r="L574" s="2"/>
      <c r="M574" s="2"/>
      <c r="N574" s="2"/>
      <c r="O574" s="2"/>
      <c r="P574" s="2"/>
      <c r="Q574" s="2"/>
      <c r="R574" s="2"/>
      <c r="S574" s="2"/>
      <c r="T574" s="2"/>
      <c r="U574" s="2"/>
      <c r="V574" s="2"/>
      <c r="W574" s="2"/>
      <c r="X574" s="2"/>
    </row>
    <row r="575" spans="1:24" ht="13.8" x14ac:dyDescent="0.3">
      <c r="A575" s="2"/>
      <c r="B575" s="2"/>
      <c r="C575" s="2"/>
      <c r="D575" s="2"/>
      <c r="E575" s="2"/>
      <c r="F575" s="2"/>
      <c r="G575" s="2"/>
      <c r="H575" s="2"/>
      <c r="I575" s="2"/>
      <c r="J575" s="2"/>
      <c r="K575" s="2"/>
      <c r="L575" s="2"/>
      <c r="M575" s="2"/>
      <c r="N575" s="2"/>
      <c r="O575" s="2"/>
      <c r="P575" s="2"/>
      <c r="Q575" s="2"/>
      <c r="R575" s="2"/>
      <c r="S575" s="2"/>
      <c r="T575" s="2"/>
      <c r="U575" s="2"/>
      <c r="V575" s="2"/>
      <c r="W575" s="2"/>
      <c r="X575" s="2"/>
    </row>
    <row r="576" spans="1:24" ht="13.8" x14ac:dyDescent="0.3">
      <c r="A576" s="2"/>
      <c r="B576" s="2"/>
      <c r="C576" s="2"/>
      <c r="D576" s="2"/>
      <c r="E576" s="2"/>
      <c r="F576" s="2"/>
      <c r="G576" s="2"/>
      <c r="H576" s="2"/>
      <c r="I576" s="2"/>
      <c r="J576" s="2"/>
      <c r="K576" s="2"/>
      <c r="L576" s="2"/>
      <c r="M576" s="2"/>
      <c r="N576" s="2"/>
      <c r="O576" s="2"/>
      <c r="P576" s="2"/>
      <c r="Q576" s="2"/>
      <c r="R576" s="2"/>
      <c r="S576" s="2"/>
      <c r="T576" s="2"/>
      <c r="U576" s="2"/>
      <c r="V576" s="2"/>
      <c r="W576" s="2"/>
      <c r="X576" s="2"/>
    </row>
    <row r="577" spans="1:24" ht="13.8" x14ac:dyDescent="0.3">
      <c r="A577" s="2"/>
      <c r="B577" s="2"/>
      <c r="C577" s="2"/>
      <c r="D577" s="2"/>
      <c r="E577" s="2"/>
      <c r="F577" s="2"/>
      <c r="G577" s="2"/>
      <c r="H577" s="2"/>
      <c r="I577" s="2"/>
      <c r="J577" s="2"/>
      <c r="K577" s="2"/>
      <c r="L577" s="2"/>
      <c r="M577" s="2"/>
      <c r="N577" s="2"/>
      <c r="O577" s="2"/>
      <c r="P577" s="2"/>
      <c r="Q577" s="2"/>
      <c r="R577" s="2"/>
      <c r="S577" s="2"/>
      <c r="T577" s="2"/>
      <c r="U577" s="2"/>
      <c r="V577" s="2"/>
      <c r="W577" s="2"/>
      <c r="X577" s="2"/>
    </row>
    <row r="578" spans="1:24" ht="13.8" x14ac:dyDescent="0.3">
      <c r="A578" s="2"/>
      <c r="B578" s="2"/>
      <c r="C578" s="2"/>
      <c r="D578" s="2"/>
      <c r="E578" s="2"/>
      <c r="F578" s="2"/>
      <c r="G578" s="2"/>
      <c r="H578" s="2"/>
      <c r="I578" s="2"/>
      <c r="J578" s="2"/>
      <c r="K578" s="2"/>
      <c r="L578" s="2"/>
      <c r="M578" s="2"/>
      <c r="N578" s="2"/>
      <c r="O578" s="2"/>
      <c r="P578" s="2"/>
      <c r="Q578" s="2"/>
      <c r="R578" s="2"/>
      <c r="S578" s="2"/>
      <c r="T578" s="2"/>
      <c r="U578" s="2"/>
      <c r="V578" s="2"/>
      <c r="W578" s="2"/>
      <c r="X578" s="2"/>
    </row>
    <row r="579" spans="1:24" ht="13.8" x14ac:dyDescent="0.3">
      <c r="A579" s="2"/>
      <c r="B579" s="2"/>
      <c r="C579" s="2"/>
      <c r="D579" s="2"/>
      <c r="E579" s="2"/>
      <c r="F579" s="2"/>
      <c r="G579" s="2"/>
      <c r="H579" s="2"/>
      <c r="I579" s="2"/>
      <c r="J579" s="2"/>
      <c r="K579" s="2"/>
      <c r="L579" s="2"/>
      <c r="M579" s="2"/>
      <c r="N579" s="2"/>
      <c r="O579" s="2"/>
      <c r="P579" s="2"/>
      <c r="Q579" s="2"/>
      <c r="R579" s="2"/>
      <c r="S579" s="2"/>
      <c r="T579" s="2"/>
      <c r="U579" s="2"/>
      <c r="V579" s="2"/>
      <c r="W579" s="2"/>
      <c r="X579" s="2"/>
    </row>
    <row r="580" spans="1:24" ht="13.8" x14ac:dyDescent="0.3">
      <c r="A580" s="2"/>
      <c r="B580" s="2"/>
      <c r="C580" s="2"/>
      <c r="D580" s="2"/>
      <c r="E580" s="2"/>
      <c r="F580" s="2"/>
      <c r="G580" s="2"/>
      <c r="H580" s="2"/>
      <c r="I580" s="2"/>
      <c r="J580" s="2"/>
      <c r="K580" s="2"/>
      <c r="L580" s="2"/>
      <c r="M580" s="2"/>
      <c r="N580" s="2"/>
      <c r="O580" s="2"/>
      <c r="P580" s="2"/>
      <c r="Q580" s="2"/>
      <c r="R580" s="2"/>
      <c r="S580" s="2"/>
      <c r="T580" s="2"/>
      <c r="U580" s="2"/>
      <c r="V580" s="2"/>
      <c r="W580" s="2"/>
      <c r="X580" s="2"/>
    </row>
    <row r="581" spans="1:24" ht="13.8" x14ac:dyDescent="0.3">
      <c r="A581" s="2"/>
      <c r="B581" s="2"/>
      <c r="C581" s="2"/>
      <c r="D581" s="2"/>
      <c r="E581" s="2"/>
      <c r="F581" s="2"/>
      <c r="G581" s="2"/>
      <c r="H581" s="2"/>
      <c r="I581" s="2"/>
      <c r="J581" s="2"/>
      <c r="K581" s="2"/>
      <c r="L581" s="2"/>
      <c r="M581" s="2"/>
      <c r="N581" s="2"/>
      <c r="O581" s="2"/>
      <c r="P581" s="2"/>
      <c r="Q581" s="2"/>
      <c r="R581" s="2"/>
      <c r="S581" s="2"/>
      <c r="T581" s="2"/>
      <c r="U581" s="2"/>
      <c r="V581" s="2"/>
      <c r="W581" s="2"/>
      <c r="X581" s="2"/>
    </row>
    <row r="582" spans="1:24" ht="13.8" x14ac:dyDescent="0.3">
      <c r="A582" s="2"/>
      <c r="B582" s="2"/>
      <c r="C582" s="2"/>
      <c r="D582" s="2"/>
      <c r="E582" s="2"/>
      <c r="F582" s="2"/>
      <c r="G582" s="2"/>
      <c r="H582" s="2"/>
      <c r="I582" s="2"/>
      <c r="J582" s="2"/>
      <c r="K582" s="2"/>
      <c r="L582" s="2"/>
      <c r="M582" s="2"/>
      <c r="N582" s="2"/>
      <c r="O582" s="2"/>
      <c r="P582" s="2"/>
      <c r="Q582" s="2"/>
      <c r="R582" s="2"/>
      <c r="S582" s="2"/>
      <c r="T582" s="2"/>
      <c r="U582" s="2"/>
      <c r="V582" s="2"/>
      <c r="W582" s="2"/>
      <c r="X582" s="2"/>
    </row>
    <row r="583" spans="1:24" ht="13.8" x14ac:dyDescent="0.3">
      <c r="A583" s="2"/>
      <c r="B583" s="2"/>
      <c r="C583" s="2"/>
      <c r="D583" s="2"/>
      <c r="E583" s="2"/>
      <c r="F583" s="2"/>
      <c r="G583" s="2"/>
      <c r="H583" s="2"/>
      <c r="I583" s="2"/>
      <c r="J583" s="2"/>
      <c r="K583" s="2"/>
      <c r="L583" s="2"/>
      <c r="M583" s="2"/>
      <c r="N583" s="2"/>
      <c r="O583" s="2"/>
      <c r="P583" s="2"/>
      <c r="Q583" s="2"/>
      <c r="R583" s="2"/>
      <c r="S583" s="2"/>
      <c r="T583" s="2"/>
      <c r="U583" s="2"/>
      <c r="V583" s="2"/>
      <c r="W583" s="2"/>
      <c r="X583" s="2"/>
    </row>
    <row r="584" spans="1:24" ht="13.8" x14ac:dyDescent="0.3">
      <c r="A584" s="2"/>
      <c r="B584" s="2"/>
      <c r="C584" s="2"/>
      <c r="D584" s="2"/>
      <c r="E584" s="2"/>
      <c r="F584" s="2"/>
      <c r="G584" s="2"/>
      <c r="H584" s="2"/>
      <c r="I584" s="2"/>
      <c r="J584" s="2"/>
      <c r="K584" s="2"/>
      <c r="L584" s="2"/>
      <c r="M584" s="2"/>
      <c r="N584" s="2"/>
      <c r="O584" s="2"/>
      <c r="P584" s="2"/>
      <c r="Q584" s="2"/>
      <c r="R584" s="2"/>
      <c r="S584" s="2"/>
      <c r="T584" s="2"/>
      <c r="U584" s="2"/>
      <c r="V584" s="2"/>
      <c r="W584" s="2"/>
      <c r="X584" s="2"/>
    </row>
    <row r="585" spans="1:24" ht="13.8" x14ac:dyDescent="0.3">
      <c r="A585" s="2"/>
      <c r="B585" s="2"/>
      <c r="C585" s="2"/>
      <c r="D585" s="2"/>
      <c r="E585" s="2"/>
      <c r="F585" s="2"/>
      <c r="G585" s="2"/>
      <c r="H585" s="2"/>
      <c r="I585" s="2"/>
      <c r="J585" s="2"/>
      <c r="K585" s="2"/>
      <c r="L585" s="2"/>
      <c r="M585" s="2"/>
      <c r="N585" s="2"/>
      <c r="O585" s="2"/>
      <c r="P585" s="2"/>
      <c r="Q585" s="2"/>
      <c r="R585" s="2"/>
      <c r="S585" s="2"/>
      <c r="T585" s="2"/>
      <c r="U585" s="2"/>
      <c r="V585" s="2"/>
      <c r="W585" s="2"/>
      <c r="X585" s="2"/>
    </row>
    <row r="586" spans="1:24" ht="13.8" x14ac:dyDescent="0.3">
      <c r="A586" s="2"/>
      <c r="B586" s="2"/>
      <c r="C586" s="2"/>
      <c r="D586" s="2"/>
      <c r="E586" s="2"/>
      <c r="F586" s="2"/>
      <c r="G586" s="2"/>
      <c r="H586" s="2"/>
      <c r="I586" s="2"/>
      <c r="J586" s="2"/>
      <c r="K586" s="2"/>
      <c r="L586" s="2"/>
      <c r="M586" s="2"/>
      <c r="N586" s="2"/>
      <c r="O586" s="2"/>
      <c r="P586" s="2"/>
      <c r="Q586" s="2"/>
      <c r="R586" s="2"/>
      <c r="S586" s="2"/>
      <c r="T586" s="2"/>
      <c r="U586" s="2"/>
      <c r="V586" s="2"/>
      <c r="W586" s="2"/>
      <c r="X586" s="2"/>
    </row>
    <row r="587" spans="1:24" ht="13.8" x14ac:dyDescent="0.3">
      <c r="A587" s="2"/>
      <c r="B587" s="2"/>
      <c r="C587" s="2"/>
      <c r="D587" s="2"/>
      <c r="E587" s="2"/>
      <c r="F587" s="2"/>
      <c r="G587" s="2"/>
      <c r="H587" s="2"/>
      <c r="I587" s="2"/>
      <c r="J587" s="2"/>
      <c r="K587" s="2"/>
      <c r="L587" s="2"/>
      <c r="M587" s="2"/>
      <c r="N587" s="2"/>
      <c r="O587" s="2"/>
      <c r="P587" s="2"/>
      <c r="Q587" s="2"/>
      <c r="R587" s="2"/>
      <c r="S587" s="2"/>
      <c r="T587" s="2"/>
      <c r="U587" s="2"/>
      <c r="V587" s="2"/>
      <c r="W587" s="2"/>
      <c r="X587" s="2"/>
    </row>
    <row r="588" spans="1:24" ht="13.8" x14ac:dyDescent="0.3">
      <c r="A588" s="2"/>
      <c r="B588" s="2"/>
      <c r="C588" s="2"/>
      <c r="D588" s="2"/>
      <c r="E588" s="2"/>
      <c r="F588" s="2"/>
      <c r="G588" s="2"/>
      <c r="H588" s="2"/>
      <c r="I588" s="2"/>
      <c r="J588" s="2"/>
      <c r="K588" s="2"/>
      <c r="L588" s="2"/>
      <c r="M588" s="2"/>
      <c r="N588" s="2"/>
      <c r="O588" s="2"/>
      <c r="P588" s="2"/>
      <c r="Q588" s="2"/>
      <c r="R588" s="2"/>
      <c r="S588" s="2"/>
      <c r="T588" s="2"/>
      <c r="U588" s="2"/>
      <c r="V588" s="2"/>
      <c r="W588" s="2"/>
      <c r="X588" s="2"/>
    </row>
    <row r="589" spans="1:24" ht="13.8" x14ac:dyDescent="0.3">
      <c r="A589" s="2"/>
      <c r="B589" s="2"/>
      <c r="C589" s="2"/>
      <c r="D589" s="2"/>
      <c r="E589" s="2"/>
      <c r="F589" s="2"/>
      <c r="G589" s="2"/>
      <c r="H589" s="2"/>
      <c r="I589" s="2"/>
      <c r="J589" s="2"/>
      <c r="K589" s="2"/>
      <c r="L589" s="2"/>
      <c r="M589" s="2"/>
      <c r="N589" s="2"/>
      <c r="O589" s="2"/>
      <c r="P589" s="2"/>
      <c r="Q589" s="2"/>
      <c r="R589" s="2"/>
      <c r="S589" s="2"/>
      <c r="T589" s="2"/>
      <c r="U589" s="2"/>
      <c r="V589" s="2"/>
      <c r="W589" s="2"/>
      <c r="X589" s="2"/>
    </row>
    <row r="590" spans="1:24" ht="13.8" x14ac:dyDescent="0.3">
      <c r="A590" s="2"/>
      <c r="B590" s="2"/>
      <c r="C590" s="2"/>
      <c r="D590" s="2"/>
      <c r="E590" s="2"/>
      <c r="F590" s="2"/>
      <c r="G590" s="2"/>
      <c r="H590" s="2"/>
      <c r="I590" s="2"/>
      <c r="J590" s="2"/>
      <c r="K590" s="2"/>
      <c r="L590" s="2"/>
      <c r="M590" s="2"/>
      <c r="N590" s="2"/>
      <c r="O590" s="2"/>
      <c r="P590" s="2"/>
      <c r="Q590" s="2"/>
      <c r="R590" s="2"/>
      <c r="S590" s="2"/>
      <c r="T590" s="2"/>
      <c r="U590" s="2"/>
      <c r="V590" s="2"/>
      <c r="W590" s="2"/>
      <c r="X590" s="2"/>
    </row>
    <row r="591" spans="1:24" ht="13.8" x14ac:dyDescent="0.3">
      <c r="A591" s="2"/>
      <c r="B591" s="2"/>
      <c r="C591" s="2"/>
      <c r="D591" s="2"/>
      <c r="E591" s="2"/>
      <c r="F591" s="2"/>
      <c r="G591" s="2"/>
      <c r="H591" s="2"/>
      <c r="I591" s="2"/>
      <c r="J591" s="2"/>
      <c r="K591" s="2"/>
      <c r="L591" s="2"/>
      <c r="M591" s="2"/>
      <c r="N591" s="2"/>
      <c r="O591" s="2"/>
      <c r="P591" s="2"/>
      <c r="Q591" s="2"/>
      <c r="R591" s="2"/>
      <c r="S591" s="2"/>
      <c r="T591" s="2"/>
      <c r="U591" s="2"/>
      <c r="V591" s="2"/>
      <c r="W591" s="2"/>
      <c r="X591" s="2"/>
    </row>
    <row r="592" spans="1:24" ht="13.8" x14ac:dyDescent="0.3">
      <c r="A592" s="2"/>
      <c r="B592" s="2"/>
      <c r="C592" s="2"/>
      <c r="D592" s="2"/>
      <c r="E592" s="2"/>
      <c r="F592" s="2"/>
      <c r="G592" s="2"/>
      <c r="H592" s="2"/>
      <c r="I592" s="2"/>
      <c r="J592" s="2"/>
      <c r="K592" s="2"/>
      <c r="L592" s="2"/>
      <c r="M592" s="2"/>
      <c r="N592" s="2"/>
      <c r="O592" s="2"/>
      <c r="P592" s="2"/>
      <c r="Q592" s="2"/>
      <c r="R592" s="2"/>
      <c r="S592" s="2"/>
      <c r="T592" s="2"/>
      <c r="U592" s="2"/>
      <c r="V592" s="2"/>
      <c r="W592" s="2"/>
      <c r="X592" s="2"/>
    </row>
    <row r="593" spans="1:24" ht="13.8" x14ac:dyDescent="0.3">
      <c r="A593" s="2"/>
      <c r="B593" s="2"/>
      <c r="C593" s="2"/>
      <c r="D593" s="2"/>
      <c r="E593" s="2"/>
      <c r="F593" s="2"/>
      <c r="G593" s="2"/>
      <c r="H593" s="2"/>
      <c r="I593" s="2"/>
      <c r="J593" s="2"/>
      <c r="K593" s="2"/>
      <c r="L593" s="2"/>
      <c r="M593" s="2"/>
      <c r="N593" s="2"/>
      <c r="O593" s="2"/>
      <c r="P593" s="2"/>
      <c r="Q593" s="2"/>
      <c r="R593" s="2"/>
      <c r="S593" s="2"/>
      <c r="T593" s="2"/>
      <c r="U593" s="2"/>
      <c r="V593" s="2"/>
      <c r="W593" s="2"/>
      <c r="X593" s="2"/>
    </row>
    <row r="594" spans="1:24" ht="13.8" x14ac:dyDescent="0.3">
      <c r="A594" s="2"/>
      <c r="B594" s="2"/>
      <c r="C594" s="2"/>
      <c r="D594" s="2"/>
      <c r="E594" s="2"/>
      <c r="F594" s="2"/>
      <c r="G594" s="2"/>
      <c r="H594" s="2"/>
      <c r="I594" s="2"/>
      <c r="J594" s="2"/>
      <c r="K594" s="2"/>
      <c r="L594" s="2"/>
      <c r="M594" s="2"/>
      <c r="N594" s="2"/>
      <c r="O594" s="2"/>
      <c r="P594" s="2"/>
      <c r="Q594" s="2"/>
      <c r="R594" s="2"/>
      <c r="S594" s="2"/>
      <c r="T594" s="2"/>
      <c r="U594" s="2"/>
      <c r="V594" s="2"/>
      <c r="W594" s="2"/>
      <c r="X594" s="2"/>
    </row>
    <row r="595" spans="1:24" ht="13.8" x14ac:dyDescent="0.3">
      <c r="A595" s="2"/>
      <c r="B595" s="2"/>
      <c r="C595" s="2"/>
      <c r="D595" s="2"/>
      <c r="E595" s="2"/>
      <c r="F595" s="2"/>
      <c r="G595" s="2"/>
      <c r="H595" s="2"/>
      <c r="I595" s="2"/>
      <c r="J595" s="2"/>
      <c r="K595" s="2"/>
      <c r="L595" s="2"/>
      <c r="M595" s="2"/>
      <c r="N595" s="2"/>
      <c r="O595" s="2"/>
      <c r="P595" s="2"/>
      <c r="Q595" s="2"/>
      <c r="R595" s="2"/>
      <c r="S595" s="2"/>
      <c r="T595" s="2"/>
      <c r="U595" s="2"/>
      <c r="V595" s="2"/>
      <c r="W595" s="2"/>
      <c r="X595" s="2"/>
    </row>
    <row r="596" spans="1:24" ht="13.8" x14ac:dyDescent="0.3">
      <c r="A596" s="2"/>
      <c r="B596" s="2"/>
      <c r="C596" s="2"/>
      <c r="D596" s="2"/>
      <c r="E596" s="2"/>
      <c r="F596" s="2"/>
      <c r="G596" s="2"/>
      <c r="H596" s="2"/>
      <c r="I596" s="2"/>
      <c r="J596" s="2"/>
      <c r="K596" s="2"/>
      <c r="L596" s="2"/>
      <c r="M596" s="2"/>
      <c r="N596" s="2"/>
      <c r="O596" s="2"/>
      <c r="P596" s="2"/>
      <c r="Q596" s="2"/>
      <c r="R596" s="2"/>
      <c r="S596" s="2"/>
      <c r="T596" s="2"/>
      <c r="U596" s="2"/>
      <c r="V596" s="2"/>
      <c r="W596" s="2"/>
      <c r="X596" s="2"/>
    </row>
    <row r="597" spans="1:24" ht="13.8" x14ac:dyDescent="0.3">
      <c r="A597" s="2"/>
      <c r="B597" s="2"/>
      <c r="C597" s="2"/>
      <c r="D597" s="2"/>
      <c r="E597" s="2"/>
      <c r="F597" s="2"/>
      <c r="G597" s="2"/>
      <c r="H597" s="2"/>
      <c r="I597" s="2"/>
      <c r="J597" s="2"/>
      <c r="K597" s="2"/>
      <c r="L597" s="2"/>
      <c r="M597" s="2"/>
      <c r="N597" s="2"/>
      <c r="O597" s="2"/>
      <c r="P597" s="2"/>
      <c r="Q597" s="2"/>
      <c r="R597" s="2"/>
      <c r="S597" s="2"/>
      <c r="T597" s="2"/>
      <c r="U597" s="2"/>
      <c r="V597" s="2"/>
      <c r="W597" s="2"/>
      <c r="X597" s="2"/>
    </row>
    <row r="598" spans="1:24" ht="13.8" x14ac:dyDescent="0.3">
      <c r="A598" s="2"/>
      <c r="B598" s="2"/>
      <c r="C598" s="2"/>
      <c r="D598" s="2"/>
      <c r="E598" s="2"/>
      <c r="F598" s="2"/>
      <c r="G598" s="2"/>
      <c r="H598" s="2"/>
      <c r="I598" s="2"/>
      <c r="J598" s="2"/>
      <c r="K598" s="2"/>
      <c r="L598" s="2"/>
      <c r="M598" s="2"/>
      <c r="N598" s="2"/>
      <c r="O598" s="2"/>
      <c r="P598" s="2"/>
      <c r="Q598" s="2"/>
      <c r="R598" s="2"/>
      <c r="S598" s="2"/>
      <c r="T598" s="2"/>
      <c r="U598" s="2"/>
      <c r="V598" s="2"/>
      <c r="W598" s="2"/>
      <c r="X598" s="2"/>
    </row>
    <row r="599" spans="1:24" ht="13.8" x14ac:dyDescent="0.3">
      <c r="A599" s="2"/>
      <c r="B599" s="2"/>
      <c r="C599" s="2"/>
      <c r="D599" s="2"/>
      <c r="E599" s="2"/>
      <c r="F599" s="2"/>
      <c r="G599" s="2"/>
      <c r="H599" s="2"/>
      <c r="I599" s="2"/>
      <c r="J599" s="2"/>
      <c r="K599" s="2"/>
      <c r="L599" s="2"/>
      <c r="M599" s="2"/>
      <c r="N599" s="2"/>
      <c r="O599" s="2"/>
      <c r="P599" s="2"/>
      <c r="Q599" s="2"/>
      <c r="R599" s="2"/>
      <c r="S599" s="2"/>
      <c r="T599" s="2"/>
      <c r="U599" s="2"/>
      <c r="V599" s="2"/>
      <c r="W599" s="2"/>
      <c r="X599" s="2"/>
    </row>
    <row r="600" spans="1:24" ht="13.8" x14ac:dyDescent="0.3">
      <c r="A600" s="2"/>
      <c r="B600" s="2"/>
      <c r="C600" s="2"/>
      <c r="D600" s="2"/>
      <c r="E600" s="2"/>
      <c r="F600" s="2"/>
      <c r="G600" s="2"/>
      <c r="H600" s="2"/>
      <c r="I600" s="2"/>
      <c r="J600" s="2"/>
      <c r="K600" s="2"/>
      <c r="L600" s="2"/>
      <c r="M600" s="2"/>
      <c r="N600" s="2"/>
      <c r="O600" s="2"/>
      <c r="P600" s="2"/>
      <c r="Q600" s="2"/>
      <c r="R600" s="2"/>
      <c r="S600" s="2"/>
      <c r="T600" s="2"/>
      <c r="U600" s="2"/>
      <c r="V600" s="2"/>
      <c r="W600" s="2"/>
      <c r="X600" s="2"/>
    </row>
    <row r="601" spans="1:24" ht="13.8" x14ac:dyDescent="0.3">
      <c r="A601" s="2"/>
      <c r="B601" s="2"/>
      <c r="C601" s="2"/>
      <c r="D601" s="2"/>
      <c r="E601" s="2"/>
      <c r="F601" s="2"/>
      <c r="G601" s="2"/>
      <c r="H601" s="2"/>
      <c r="I601" s="2"/>
      <c r="J601" s="2"/>
      <c r="K601" s="2"/>
      <c r="L601" s="2"/>
      <c r="M601" s="2"/>
      <c r="N601" s="2"/>
      <c r="O601" s="2"/>
      <c r="P601" s="2"/>
      <c r="Q601" s="2"/>
      <c r="R601" s="2"/>
      <c r="S601" s="2"/>
      <c r="T601" s="2"/>
      <c r="U601" s="2"/>
      <c r="V601" s="2"/>
      <c r="W601" s="2"/>
      <c r="X601" s="2"/>
    </row>
    <row r="602" spans="1:24" ht="13.8" x14ac:dyDescent="0.3">
      <c r="A602" s="2"/>
      <c r="B602" s="2"/>
      <c r="C602" s="2"/>
      <c r="D602" s="2"/>
      <c r="E602" s="2"/>
      <c r="F602" s="2"/>
      <c r="G602" s="2"/>
      <c r="H602" s="2"/>
      <c r="I602" s="2"/>
      <c r="J602" s="2"/>
      <c r="K602" s="2"/>
      <c r="L602" s="2"/>
      <c r="M602" s="2"/>
      <c r="N602" s="2"/>
      <c r="O602" s="2"/>
      <c r="P602" s="2"/>
      <c r="Q602" s="2"/>
      <c r="R602" s="2"/>
      <c r="S602" s="2"/>
      <c r="T602" s="2"/>
      <c r="U602" s="2"/>
      <c r="V602" s="2"/>
      <c r="W602" s="2"/>
      <c r="X602" s="2"/>
    </row>
    <row r="603" spans="1:24" ht="13.8" x14ac:dyDescent="0.3">
      <c r="A603" s="2"/>
      <c r="B603" s="2"/>
      <c r="C603" s="2"/>
      <c r="D603" s="2"/>
      <c r="E603" s="2"/>
      <c r="F603" s="2"/>
      <c r="G603" s="2"/>
      <c r="H603" s="2"/>
      <c r="I603" s="2"/>
      <c r="J603" s="2"/>
      <c r="K603" s="2"/>
      <c r="L603" s="2"/>
      <c r="M603" s="2"/>
      <c r="N603" s="2"/>
      <c r="O603" s="2"/>
      <c r="P603" s="2"/>
      <c r="Q603" s="2"/>
      <c r="R603" s="2"/>
      <c r="S603" s="2"/>
      <c r="T603" s="2"/>
      <c r="U603" s="2"/>
      <c r="V603" s="2"/>
      <c r="W603" s="2"/>
      <c r="X603" s="2"/>
    </row>
    <row r="604" spans="1:24" ht="13.8" x14ac:dyDescent="0.3">
      <c r="A604" s="2"/>
      <c r="B604" s="2"/>
      <c r="C604" s="2"/>
      <c r="D604" s="2"/>
      <c r="E604" s="2"/>
      <c r="F604" s="2"/>
      <c r="G604" s="2"/>
      <c r="H604" s="2"/>
      <c r="I604" s="2"/>
      <c r="J604" s="2"/>
      <c r="K604" s="2"/>
      <c r="L604" s="2"/>
      <c r="M604" s="2"/>
      <c r="N604" s="2"/>
      <c r="O604" s="2"/>
      <c r="P604" s="2"/>
      <c r="Q604" s="2"/>
      <c r="R604" s="2"/>
      <c r="S604" s="2"/>
      <c r="T604" s="2"/>
      <c r="U604" s="2"/>
      <c r="V604" s="2"/>
      <c r="W604" s="2"/>
      <c r="X604" s="2"/>
    </row>
    <row r="605" spans="1:24" ht="13.8" x14ac:dyDescent="0.3">
      <c r="A605" s="2"/>
      <c r="B605" s="2"/>
      <c r="C605" s="2"/>
      <c r="D605" s="2"/>
      <c r="E605" s="2"/>
      <c r="F605" s="2"/>
      <c r="G605" s="2"/>
      <c r="H605" s="2"/>
      <c r="I605" s="2"/>
      <c r="J605" s="2"/>
      <c r="K605" s="2"/>
      <c r="L605" s="2"/>
      <c r="M605" s="2"/>
      <c r="N605" s="2"/>
      <c r="O605" s="2"/>
      <c r="P605" s="2"/>
      <c r="Q605" s="2"/>
      <c r="R605" s="2"/>
      <c r="S605" s="2"/>
      <c r="T605" s="2"/>
      <c r="U605" s="2"/>
      <c r="V605" s="2"/>
      <c r="W605" s="2"/>
      <c r="X605" s="2"/>
    </row>
    <row r="606" spans="1:24" ht="13.8" x14ac:dyDescent="0.3">
      <c r="A606" s="2"/>
      <c r="B606" s="2"/>
      <c r="C606" s="2"/>
      <c r="D606" s="2"/>
      <c r="E606" s="2"/>
      <c r="F606" s="2"/>
      <c r="G606" s="2"/>
      <c r="H606" s="2"/>
      <c r="I606" s="2"/>
      <c r="J606" s="2"/>
      <c r="K606" s="2"/>
      <c r="L606" s="2"/>
      <c r="M606" s="2"/>
      <c r="N606" s="2"/>
      <c r="O606" s="2"/>
      <c r="P606" s="2"/>
      <c r="Q606" s="2"/>
      <c r="R606" s="2"/>
      <c r="S606" s="2"/>
      <c r="T606" s="2"/>
      <c r="U606" s="2"/>
      <c r="V606" s="2"/>
      <c r="W606" s="2"/>
      <c r="X606" s="2"/>
    </row>
    <row r="607" spans="1:24" ht="13.8" x14ac:dyDescent="0.3">
      <c r="A607" s="2"/>
      <c r="B607" s="2"/>
      <c r="C607" s="2"/>
      <c r="D607" s="2"/>
      <c r="E607" s="2"/>
      <c r="F607" s="2"/>
      <c r="G607" s="2"/>
      <c r="H607" s="2"/>
      <c r="I607" s="2"/>
      <c r="J607" s="2"/>
      <c r="K607" s="2"/>
      <c r="L607" s="2"/>
      <c r="M607" s="2"/>
      <c r="N607" s="2"/>
      <c r="O607" s="2"/>
      <c r="P607" s="2"/>
      <c r="Q607" s="2"/>
      <c r="R607" s="2"/>
      <c r="S607" s="2"/>
      <c r="T607" s="2"/>
      <c r="U607" s="2"/>
      <c r="V607" s="2"/>
      <c r="W607" s="2"/>
      <c r="X607" s="2"/>
    </row>
    <row r="608" spans="1:24" ht="13.8" x14ac:dyDescent="0.3">
      <c r="A608" s="2"/>
      <c r="B608" s="2"/>
      <c r="C608" s="2"/>
      <c r="D608" s="2"/>
      <c r="E608" s="2"/>
      <c r="F608" s="2"/>
      <c r="G608" s="2"/>
      <c r="H608" s="2"/>
      <c r="I608" s="2"/>
      <c r="J608" s="2"/>
      <c r="K608" s="2"/>
      <c r="L608" s="2"/>
      <c r="M608" s="2"/>
      <c r="N608" s="2"/>
      <c r="O608" s="2"/>
      <c r="P608" s="2"/>
      <c r="Q608" s="2"/>
      <c r="R608" s="2"/>
      <c r="S608" s="2"/>
      <c r="T608" s="2"/>
      <c r="U608" s="2"/>
      <c r="V608" s="2"/>
      <c r="W608" s="2"/>
      <c r="X608" s="2"/>
    </row>
    <row r="609" spans="1:24" ht="13.8" x14ac:dyDescent="0.3">
      <c r="A609" s="2"/>
      <c r="B609" s="2"/>
      <c r="C609" s="2"/>
      <c r="D609" s="2"/>
      <c r="E609" s="2"/>
      <c r="F609" s="2"/>
      <c r="G609" s="2"/>
      <c r="H609" s="2"/>
      <c r="I609" s="2"/>
      <c r="J609" s="2"/>
      <c r="K609" s="2"/>
      <c r="L609" s="2"/>
      <c r="M609" s="2"/>
      <c r="N609" s="2"/>
      <c r="O609" s="2"/>
      <c r="P609" s="2"/>
      <c r="Q609" s="2"/>
      <c r="R609" s="2"/>
      <c r="S609" s="2"/>
      <c r="T609" s="2"/>
      <c r="U609" s="2"/>
      <c r="V609" s="2"/>
      <c r="W609" s="2"/>
      <c r="X609" s="2"/>
    </row>
    <row r="610" spans="1:24" ht="13.8" x14ac:dyDescent="0.3">
      <c r="A610" s="2"/>
      <c r="B610" s="2"/>
      <c r="C610" s="2"/>
      <c r="D610" s="2"/>
      <c r="E610" s="2"/>
      <c r="F610" s="2"/>
      <c r="G610" s="2"/>
      <c r="H610" s="2"/>
      <c r="I610" s="2"/>
      <c r="J610" s="2"/>
      <c r="K610" s="2"/>
      <c r="L610" s="2"/>
      <c r="M610" s="2"/>
      <c r="N610" s="2"/>
      <c r="O610" s="2"/>
      <c r="P610" s="2"/>
      <c r="Q610" s="2"/>
      <c r="R610" s="2"/>
      <c r="S610" s="2"/>
      <c r="T610" s="2"/>
      <c r="U610" s="2"/>
      <c r="V610" s="2"/>
      <c r="W610" s="2"/>
      <c r="X610" s="2"/>
    </row>
    <row r="611" spans="1:24" ht="13.8" x14ac:dyDescent="0.3">
      <c r="A611" s="2"/>
      <c r="B611" s="2"/>
      <c r="C611" s="2"/>
      <c r="D611" s="2"/>
      <c r="E611" s="2"/>
      <c r="F611" s="2"/>
      <c r="G611" s="2"/>
      <c r="H611" s="2"/>
      <c r="I611" s="2"/>
      <c r="J611" s="2"/>
      <c r="K611" s="2"/>
      <c r="L611" s="2"/>
      <c r="M611" s="2"/>
      <c r="N611" s="2"/>
      <c r="O611" s="2"/>
      <c r="P611" s="2"/>
      <c r="Q611" s="2"/>
      <c r="R611" s="2"/>
      <c r="S611" s="2"/>
      <c r="T611" s="2"/>
      <c r="U611" s="2"/>
      <c r="V611" s="2"/>
      <c r="W611" s="2"/>
      <c r="X611" s="2"/>
    </row>
    <row r="612" spans="1:24" ht="13.8" x14ac:dyDescent="0.3">
      <c r="A612" s="2"/>
      <c r="B612" s="2"/>
      <c r="C612" s="2"/>
      <c r="D612" s="2"/>
      <c r="E612" s="2"/>
      <c r="F612" s="2"/>
      <c r="G612" s="2"/>
      <c r="H612" s="2"/>
      <c r="I612" s="2"/>
      <c r="J612" s="2"/>
      <c r="K612" s="2"/>
      <c r="L612" s="2"/>
      <c r="M612" s="2"/>
      <c r="N612" s="2"/>
      <c r="O612" s="2"/>
      <c r="P612" s="2"/>
      <c r="Q612" s="2"/>
      <c r="R612" s="2"/>
      <c r="S612" s="2"/>
      <c r="T612" s="2"/>
      <c r="U612" s="2"/>
      <c r="V612" s="2"/>
      <c r="W612" s="2"/>
      <c r="X612" s="2"/>
    </row>
    <row r="613" spans="1:24" ht="13.8" x14ac:dyDescent="0.3">
      <c r="A613" s="2"/>
      <c r="B613" s="2"/>
      <c r="C613" s="2"/>
      <c r="D613" s="2"/>
      <c r="E613" s="2"/>
      <c r="F613" s="2"/>
      <c r="G613" s="2"/>
      <c r="H613" s="2"/>
      <c r="I613" s="2"/>
      <c r="J613" s="2"/>
      <c r="K613" s="2"/>
      <c r="L613" s="2"/>
      <c r="M613" s="2"/>
      <c r="N613" s="2"/>
      <c r="O613" s="2"/>
      <c r="P613" s="2"/>
      <c r="Q613" s="2"/>
      <c r="R613" s="2"/>
      <c r="S613" s="2"/>
      <c r="T613" s="2"/>
      <c r="U613" s="2"/>
      <c r="V613" s="2"/>
      <c r="W613" s="2"/>
      <c r="X613" s="2"/>
    </row>
    <row r="614" spans="1:24" ht="13.8" x14ac:dyDescent="0.3">
      <c r="A614" s="2"/>
      <c r="B614" s="2"/>
      <c r="C614" s="2"/>
      <c r="D614" s="2"/>
      <c r="E614" s="2"/>
      <c r="F614" s="2"/>
      <c r="G614" s="2"/>
      <c r="H614" s="2"/>
      <c r="I614" s="2"/>
      <c r="J614" s="2"/>
      <c r="K614" s="2"/>
      <c r="L614" s="2"/>
      <c r="M614" s="2"/>
      <c r="N614" s="2"/>
      <c r="O614" s="2"/>
      <c r="P614" s="2"/>
      <c r="Q614" s="2"/>
      <c r="R614" s="2"/>
      <c r="S614" s="2"/>
      <c r="T614" s="2"/>
      <c r="U614" s="2"/>
      <c r="V614" s="2"/>
      <c r="W614" s="2"/>
      <c r="X614" s="2"/>
    </row>
    <row r="615" spans="1:24" ht="13.8" x14ac:dyDescent="0.3">
      <c r="A615" s="2"/>
      <c r="B615" s="2"/>
      <c r="C615" s="2"/>
      <c r="D615" s="2"/>
      <c r="E615" s="2"/>
      <c r="F615" s="2"/>
      <c r="G615" s="2"/>
      <c r="H615" s="2"/>
      <c r="I615" s="2"/>
      <c r="J615" s="2"/>
      <c r="K615" s="2"/>
      <c r="L615" s="2"/>
      <c r="M615" s="2"/>
      <c r="N615" s="2"/>
      <c r="O615" s="2"/>
      <c r="P615" s="2"/>
      <c r="Q615" s="2"/>
      <c r="R615" s="2"/>
      <c r="S615" s="2"/>
      <c r="T615" s="2"/>
      <c r="U615" s="2"/>
      <c r="V615" s="2"/>
      <c r="W615" s="2"/>
      <c r="X615" s="2"/>
    </row>
    <row r="616" spans="1:24" ht="13.8" x14ac:dyDescent="0.3">
      <c r="A616" s="2"/>
      <c r="B616" s="2"/>
      <c r="C616" s="2"/>
      <c r="D616" s="2"/>
      <c r="E616" s="2"/>
      <c r="F616" s="2"/>
      <c r="G616" s="2"/>
      <c r="H616" s="2"/>
      <c r="I616" s="2"/>
      <c r="J616" s="2"/>
      <c r="K616" s="2"/>
      <c r="L616" s="2"/>
      <c r="M616" s="2"/>
      <c r="N616" s="2"/>
      <c r="O616" s="2"/>
      <c r="P616" s="2"/>
      <c r="Q616" s="2"/>
      <c r="R616" s="2"/>
      <c r="S616" s="2"/>
      <c r="T616" s="2"/>
      <c r="U616" s="2"/>
      <c r="V616" s="2"/>
      <c r="W616" s="2"/>
      <c r="X616" s="2"/>
    </row>
    <row r="617" spans="1:24" ht="13.8" x14ac:dyDescent="0.3">
      <c r="A617" s="2"/>
      <c r="B617" s="2"/>
      <c r="C617" s="2"/>
      <c r="D617" s="2"/>
      <c r="E617" s="2"/>
      <c r="F617" s="2"/>
      <c r="G617" s="2"/>
      <c r="H617" s="2"/>
      <c r="I617" s="2"/>
      <c r="J617" s="2"/>
      <c r="K617" s="2"/>
      <c r="L617" s="2"/>
      <c r="M617" s="2"/>
      <c r="N617" s="2"/>
      <c r="O617" s="2"/>
      <c r="P617" s="2"/>
      <c r="Q617" s="2"/>
      <c r="R617" s="2"/>
      <c r="S617" s="2"/>
      <c r="T617" s="2"/>
      <c r="U617" s="2"/>
      <c r="V617" s="2"/>
      <c r="W617" s="2"/>
      <c r="X617" s="2"/>
    </row>
    <row r="618" spans="1:24" ht="13.8" x14ac:dyDescent="0.3">
      <c r="A618" s="2"/>
      <c r="B618" s="2"/>
      <c r="C618" s="2"/>
      <c r="D618" s="2"/>
      <c r="E618" s="2"/>
      <c r="F618" s="2"/>
      <c r="G618" s="2"/>
      <c r="H618" s="2"/>
      <c r="I618" s="2"/>
      <c r="J618" s="2"/>
      <c r="K618" s="2"/>
      <c r="L618" s="2"/>
      <c r="M618" s="2"/>
      <c r="N618" s="2"/>
      <c r="O618" s="2"/>
      <c r="P618" s="2"/>
      <c r="Q618" s="2"/>
      <c r="R618" s="2"/>
      <c r="S618" s="2"/>
      <c r="T618" s="2"/>
      <c r="U618" s="2"/>
      <c r="V618" s="2"/>
      <c r="W618" s="2"/>
      <c r="X618" s="2"/>
    </row>
    <row r="619" spans="1:24" ht="13.8" x14ac:dyDescent="0.3">
      <c r="A619" s="2"/>
      <c r="B619" s="2"/>
      <c r="C619" s="2"/>
      <c r="D619" s="2"/>
      <c r="E619" s="2"/>
      <c r="F619" s="2"/>
      <c r="G619" s="2"/>
      <c r="H619" s="2"/>
      <c r="I619" s="2"/>
      <c r="J619" s="2"/>
      <c r="K619" s="2"/>
      <c r="L619" s="2"/>
      <c r="M619" s="2"/>
      <c r="N619" s="2"/>
      <c r="O619" s="2"/>
      <c r="P619" s="2"/>
      <c r="Q619" s="2"/>
      <c r="R619" s="2"/>
      <c r="S619" s="2"/>
      <c r="T619" s="2"/>
      <c r="U619" s="2"/>
      <c r="V619" s="2"/>
      <c r="W619" s="2"/>
      <c r="X619" s="2"/>
    </row>
    <row r="620" spans="1:24" ht="13.8" x14ac:dyDescent="0.3">
      <c r="A620" s="2"/>
      <c r="B620" s="2"/>
      <c r="C620" s="2"/>
      <c r="D620" s="2"/>
      <c r="E620" s="2"/>
      <c r="F620" s="2"/>
      <c r="G620" s="2"/>
      <c r="H620" s="2"/>
      <c r="I620" s="2"/>
      <c r="J620" s="2"/>
      <c r="K620" s="2"/>
      <c r="L620" s="2"/>
      <c r="M620" s="2"/>
      <c r="N620" s="2"/>
      <c r="O620" s="2"/>
      <c r="P620" s="2"/>
      <c r="Q620" s="2"/>
      <c r="R620" s="2"/>
      <c r="S620" s="2"/>
      <c r="T620" s="2"/>
      <c r="U620" s="2"/>
      <c r="V620" s="2"/>
      <c r="W620" s="2"/>
      <c r="X620" s="2"/>
    </row>
    <row r="621" spans="1:24" ht="13.8" x14ac:dyDescent="0.3">
      <c r="A621" s="2"/>
      <c r="B621" s="2"/>
      <c r="C621" s="2"/>
      <c r="D621" s="2"/>
      <c r="E621" s="2"/>
      <c r="F621" s="2"/>
      <c r="G621" s="2"/>
      <c r="H621" s="2"/>
      <c r="I621" s="2"/>
      <c r="J621" s="2"/>
      <c r="K621" s="2"/>
      <c r="L621" s="2"/>
      <c r="M621" s="2"/>
      <c r="N621" s="2"/>
      <c r="O621" s="2"/>
      <c r="P621" s="2"/>
      <c r="Q621" s="2"/>
      <c r="R621" s="2"/>
      <c r="S621" s="2"/>
      <c r="T621" s="2"/>
      <c r="U621" s="2"/>
      <c r="V621" s="2"/>
      <c r="W621" s="2"/>
      <c r="X621" s="2"/>
    </row>
    <row r="622" spans="1:24" ht="13.8" x14ac:dyDescent="0.3">
      <c r="A622" s="2"/>
      <c r="B622" s="2"/>
      <c r="C622" s="2"/>
      <c r="D622" s="2"/>
      <c r="E622" s="2"/>
      <c r="F622" s="2"/>
      <c r="G622" s="2"/>
      <c r="H622" s="2"/>
      <c r="I622" s="2"/>
      <c r="J622" s="2"/>
      <c r="K622" s="2"/>
      <c r="L622" s="2"/>
      <c r="M622" s="2"/>
      <c r="N622" s="2"/>
      <c r="O622" s="2"/>
      <c r="P622" s="2"/>
      <c r="Q622" s="2"/>
      <c r="R622" s="2"/>
      <c r="S622" s="2"/>
      <c r="T622" s="2"/>
      <c r="U622" s="2"/>
      <c r="V622" s="2"/>
      <c r="W622" s="2"/>
      <c r="X622" s="2"/>
    </row>
    <row r="623" spans="1:24" ht="13.8" x14ac:dyDescent="0.3">
      <c r="A623" s="2"/>
      <c r="B623" s="2"/>
      <c r="C623" s="2"/>
      <c r="D623" s="2"/>
      <c r="E623" s="2"/>
      <c r="F623" s="2"/>
      <c r="G623" s="2"/>
      <c r="H623" s="2"/>
      <c r="I623" s="2"/>
      <c r="J623" s="2"/>
      <c r="K623" s="2"/>
      <c r="L623" s="2"/>
      <c r="M623" s="2"/>
      <c r="N623" s="2"/>
      <c r="O623" s="2"/>
      <c r="P623" s="2"/>
      <c r="Q623" s="2"/>
      <c r="R623" s="2"/>
      <c r="S623" s="2"/>
      <c r="T623" s="2"/>
      <c r="U623" s="2"/>
      <c r="V623" s="2"/>
      <c r="W623" s="2"/>
      <c r="X623" s="2"/>
    </row>
    <row r="624" spans="1:24" ht="13.8" x14ac:dyDescent="0.3">
      <c r="A624" s="2"/>
      <c r="B624" s="2"/>
      <c r="C624" s="2"/>
      <c r="D624" s="2"/>
      <c r="E624" s="2"/>
      <c r="F624" s="2"/>
      <c r="G624" s="2"/>
      <c r="H624" s="2"/>
      <c r="I624" s="2"/>
      <c r="J624" s="2"/>
      <c r="K624" s="2"/>
      <c r="L624" s="2"/>
      <c r="M624" s="2"/>
      <c r="N624" s="2"/>
      <c r="O624" s="2"/>
      <c r="P624" s="2"/>
      <c r="Q624" s="2"/>
      <c r="R624" s="2"/>
      <c r="S624" s="2"/>
      <c r="T624" s="2"/>
      <c r="U624" s="2"/>
      <c r="V624" s="2"/>
      <c r="W624" s="2"/>
      <c r="X624" s="2"/>
    </row>
    <row r="625" spans="1:24" ht="13.8" x14ac:dyDescent="0.3">
      <c r="A625" s="2"/>
      <c r="B625" s="2"/>
      <c r="C625" s="2"/>
      <c r="D625" s="2"/>
      <c r="E625" s="2"/>
      <c r="F625" s="2"/>
      <c r="G625" s="2"/>
      <c r="H625" s="2"/>
      <c r="I625" s="2"/>
      <c r="J625" s="2"/>
      <c r="K625" s="2"/>
      <c r="L625" s="2"/>
      <c r="M625" s="2"/>
      <c r="N625" s="2"/>
      <c r="O625" s="2"/>
      <c r="P625" s="2"/>
      <c r="Q625" s="2"/>
      <c r="R625" s="2"/>
      <c r="S625" s="2"/>
      <c r="T625" s="2"/>
      <c r="U625" s="2"/>
      <c r="V625" s="2"/>
      <c r="W625" s="2"/>
      <c r="X625" s="2"/>
    </row>
    <row r="626" spans="1:24" ht="13.8" x14ac:dyDescent="0.3">
      <c r="A626" s="2"/>
      <c r="B626" s="2"/>
      <c r="C626" s="2"/>
      <c r="D626" s="2"/>
      <c r="E626" s="2"/>
      <c r="F626" s="2"/>
      <c r="G626" s="2"/>
      <c r="H626" s="2"/>
      <c r="I626" s="2"/>
      <c r="J626" s="2"/>
      <c r="K626" s="2"/>
      <c r="L626" s="2"/>
      <c r="M626" s="2"/>
      <c r="N626" s="2"/>
      <c r="O626" s="2"/>
      <c r="P626" s="2"/>
      <c r="Q626" s="2"/>
      <c r="R626" s="2"/>
      <c r="S626" s="2"/>
      <c r="T626" s="2"/>
      <c r="U626" s="2"/>
      <c r="V626" s="2"/>
      <c r="W626" s="2"/>
      <c r="X626" s="2"/>
    </row>
    <row r="627" spans="1:24" ht="13.8" x14ac:dyDescent="0.3">
      <c r="A627" s="2"/>
      <c r="B627" s="2"/>
      <c r="C627" s="2"/>
      <c r="D627" s="2"/>
      <c r="E627" s="2"/>
      <c r="F627" s="2"/>
      <c r="G627" s="2"/>
      <c r="H627" s="2"/>
      <c r="I627" s="2"/>
      <c r="J627" s="2"/>
      <c r="K627" s="2"/>
      <c r="L627" s="2"/>
      <c r="M627" s="2"/>
      <c r="N627" s="2"/>
      <c r="O627" s="2"/>
      <c r="P627" s="2"/>
      <c r="Q627" s="2"/>
      <c r="R627" s="2"/>
      <c r="S627" s="2"/>
      <c r="T627" s="2"/>
      <c r="U627" s="2"/>
      <c r="V627" s="2"/>
      <c r="W627" s="2"/>
      <c r="X627" s="2"/>
    </row>
    <row r="628" spans="1:24" ht="13.8" x14ac:dyDescent="0.3">
      <c r="A628" s="2"/>
      <c r="B628" s="2"/>
      <c r="C628" s="2"/>
      <c r="D628" s="2"/>
      <c r="E628" s="2"/>
      <c r="F628" s="2"/>
      <c r="G628" s="2"/>
      <c r="H628" s="2"/>
      <c r="I628" s="2"/>
      <c r="J628" s="2"/>
      <c r="K628" s="2"/>
      <c r="L628" s="2"/>
      <c r="M628" s="2"/>
      <c r="N628" s="2"/>
      <c r="O628" s="2"/>
      <c r="P628" s="2"/>
      <c r="Q628" s="2"/>
      <c r="R628" s="2"/>
      <c r="S628" s="2"/>
      <c r="T628" s="2"/>
      <c r="U628" s="2"/>
      <c r="V628" s="2"/>
      <c r="W628" s="2"/>
      <c r="X628" s="2"/>
    </row>
    <row r="629" spans="1:24" ht="13.8" x14ac:dyDescent="0.3">
      <c r="A629" s="2"/>
      <c r="B629" s="2"/>
      <c r="C629" s="2"/>
      <c r="D629" s="2"/>
      <c r="E629" s="2"/>
      <c r="F629" s="2"/>
      <c r="G629" s="2"/>
      <c r="H629" s="2"/>
      <c r="I629" s="2"/>
      <c r="J629" s="2"/>
      <c r="K629" s="2"/>
      <c r="L629" s="2"/>
      <c r="M629" s="2"/>
      <c r="N629" s="2"/>
      <c r="O629" s="2"/>
      <c r="P629" s="2"/>
      <c r="Q629" s="2"/>
      <c r="R629" s="2"/>
      <c r="S629" s="2"/>
      <c r="T629" s="2"/>
      <c r="U629" s="2"/>
      <c r="V629" s="2"/>
      <c r="W629" s="2"/>
      <c r="X629" s="2"/>
    </row>
    <row r="630" spans="1:24" ht="13.8" x14ac:dyDescent="0.3">
      <c r="A630" s="2"/>
      <c r="B630" s="2"/>
      <c r="C630" s="2"/>
      <c r="D630" s="2"/>
      <c r="E630" s="2"/>
      <c r="F630" s="2"/>
      <c r="G630" s="2"/>
      <c r="H630" s="2"/>
      <c r="I630" s="2"/>
      <c r="J630" s="2"/>
      <c r="K630" s="2"/>
      <c r="L630" s="2"/>
      <c r="M630" s="2"/>
      <c r="N630" s="2"/>
      <c r="O630" s="2"/>
      <c r="P630" s="2"/>
      <c r="Q630" s="2"/>
      <c r="R630" s="2"/>
      <c r="S630" s="2"/>
      <c r="T630" s="2"/>
      <c r="U630" s="2"/>
      <c r="V630" s="2"/>
      <c r="W630" s="2"/>
      <c r="X630" s="2"/>
    </row>
    <row r="631" spans="1:24" ht="13.8" x14ac:dyDescent="0.3">
      <c r="A631" s="2"/>
      <c r="B631" s="2"/>
      <c r="C631" s="2"/>
      <c r="D631" s="2"/>
      <c r="E631" s="2"/>
      <c r="F631" s="2"/>
      <c r="G631" s="2"/>
      <c r="H631" s="2"/>
      <c r="I631" s="2"/>
      <c r="J631" s="2"/>
      <c r="K631" s="2"/>
      <c r="L631" s="2"/>
      <c r="M631" s="2"/>
      <c r="N631" s="2"/>
      <c r="O631" s="2"/>
      <c r="P631" s="2"/>
      <c r="Q631" s="2"/>
      <c r="R631" s="2"/>
      <c r="S631" s="2"/>
      <c r="T631" s="2"/>
      <c r="U631" s="2"/>
      <c r="V631" s="2"/>
      <c r="W631" s="2"/>
      <c r="X631" s="2"/>
    </row>
    <row r="632" spans="1:24" ht="13.8" x14ac:dyDescent="0.3">
      <c r="A632" s="2"/>
      <c r="B632" s="2"/>
      <c r="C632" s="2"/>
      <c r="D632" s="2"/>
      <c r="E632" s="2"/>
      <c r="F632" s="2"/>
      <c r="G632" s="2"/>
      <c r="H632" s="2"/>
      <c r="I632" s="2"/>
      <c r="J632" s="2"/>
      <c r="K632" s="2"/>
      <c r="L632" s="2"/>
      <c r="M632" s="2"/>
      <c r="N632" s="2"/>
      <c r="O632" s="2"/>
      <c r="P632" s="2"/>
      <c r="Q632" s="2"/>
      <c r="R632" s="2"/>
      <c r="S632" s="2"/>
      <c r="T632" s="2"/>
      <c r="U632" s="2"/>
      <c r="V632" s="2"/>
      <c r="W632" s="2"/>
      <c r="X632" s="2"/>
    </row>
    <row r="633" spans="1:24" ht="13.8" x14ac:dyDescent="0.3">
      <c r="A633" s="2"/>
      <c r="B633" s="2"/>
      <c r="C633" s="2"/>
      <c r="D633" s="2"/>
      <c r="E633" s="2"/>
      <c r="F633" s="2"/>
      <c r="G633" s="2"/>
      <c r="H633" s="2"/>
      <c r="I633" s="2"/>
      <c r="J633" s="2"/>
      <c r="K633" s="2"/>
      <c r="L633" s="2"/>
      <c r="M633" s="2"/>
      <c r="N633" s="2"/>
      <c r="O633" s="2"/>
      <c r="P633" s="2"/>
      <c r="Q633" s="2"/>
      <c r="R633" s="2"/>
      <c r="S633" s="2"/>
      <c r="T633" s="2"/>
      <c r="U633" s="2"/>
      <c r="V633" s="2"/>
      <c r="W633" s="2"/>
      <c r="X633" s="2"/>
    </row>
    <row r="634" spans="1:24" ht="13.8" x14ac:dyDescent="0.3">
      <c r="A634" s="2"/>
      <c r="B634" s="2"/>
      <c r="C634" s="2"/>
      <c r="D634" s="2"/>
      <c r="E634" s="2"/>
      <c r="F634" s="2"/>
      <c r="G634" s="2"/>
      <c r="H634" s="2"/>
      <c r="I634" s="2"/>
      <c r="J634" s="2"/>
      <c r="K634" s="2"/>
      <c r="L634" s="2"/>
      <c r="M634" s="2"/>
      <c r="N634" s="2"/>
      <c r="O634" s="2"/>
      <c r="P634" s="2"/>
      <c r="Q634" s="2"/>
      <c r="R634" s="2"/>
      <c r="S634" s="2"/>
      <c r="T634" s="2"/>
      <c r="U634" s="2"/>
      <c r="V634" s="2"/>
      <c r="W634" s="2"/>
      <c r="X634" s="2"/>
    </row>
    <row r="635" spans="1:24" ht="13.8" x14ac:dyDescent="0.3">
      <c r="A635" s="2"/>
      <c r="B635" s="2"/>
      <c r="C635" s="2"/>
      <c r="D635" s="2"/>
      <c r="E635" s="2"/>
      <c r="F635" s="2"/>
      <c r="G635" s="2"/>
      <c r="H635" s="2"/>
      <c r="I635" s="2"/>
      <c r="J635" s="2"/>
      <c r="K635" s="2"/>
      <c r="L635" s="2"/>
      <c r="M635" s="2"/>
      <c r="N635" s="2"/>
      <c r="O635" s="2"/>
      <c r="P635" s="2"/>
      <c r="Q635" s="2"/>
      <c r="R635" s="2"/>
      <c r="S635" s="2"/>
      <c r="T635" s="2"/>
      <c r="U635" s="2"/>
      <c r="V635" s="2"/>
      <c r="W635" s="2"/>
      <c r="X635" s="2"/>
    </row>
    <row r="636" spans="1:24" ht="13.8" x14ac:dyDescent="0.3">
      <c r="A636" s="2"/>
      <c r="B636" s="2"/>
      <c r="C636" s="2"/>
      <c r="D636" s="2"/>
      <c r="E636" s="2"/>
      <c r="F636" s="2"/>
      <c r="G636" s="2"/>
      <c r="H636" s="2"/>
      <c r="I636" s="2"/>
      <c r="J636" s="2"/>
      <c r="K636" s="2"/>
      <c r="L636" s="2"/>
      <c r="M636" s="2"/>
      <c r="N636" s="2"/>
      <c r="O636" s="2"/>
      <c r="P636" s="2"/>
      <c r="Q636" s="2"/>
      <c r="R636" s="2"/>
      <c r="S636" s="2"/>
      <c r="T636" s="2"/>
      <c r="U636" s="2"/>
      <c r="V636" s="2"/>
      <c r="W636" s="2"/>
      <c r="X636" s="2"/>
    </row>
    <row r="637" spans="1:24" ht="13.8" x14ac:dyDescent="0.3">
      <c r="A637" s="2"/>
      <c r="B637" s="2"/>
      <c r="C637" s="2"/>
      <c r="D637" s="2"/>
      <c r="E637" s="2"/>
      <c r="F637" s="2"/>
      <c r="G637" s="2"/>
      <c r="H637" s="2"/>
      <c r="I637" s="2"/>
      <c r="J637" s="2"/>
      <c r="K637" s="2"/>
      <c r="L637" s="2"/>
      <c r="M637" s="2"/>
      <c r="N637" s="2"/>
      <c r="O637" s="2"/>
      <c r="P637" s="2"/>
      <c r="Q637" s="2"/>
      <c r="R637" s="2"/>
      <c r="S637" s="2"/>
      <c r="T637" s="2"/>
      <c r="U637" s="2"/>
      <c r="V637" s="2"/>
      <c r="W637" s="2"/>
      <c r="X637" s="2"/>
    </row>
    <row r="638" spans="1:24" ht="13.8" x14ac:dyDescent="0.3">
      <c r="A638" s="2"/>
      <c r="B638" s="2"/>
      <c r="C638" s="2"/>
      <c r="D638" s="2"/>
      <c r="E638" s="2"/>
      <c r="F638" s="2"/>
      <c r="G638" s="2"/>
      <c r="H638" s="2"/>
      <c r="I638" s="2"/>
      <c r="J638" s="2"/>
      <c r="K638" s="2"/>
      <c r="L638" s="2"/>
      <c r="M638" s="2"/>
      <c r="N638" s="2"/>
      <c r="O638" s="2"/>
      <c r="P638" s="2"/>
      <c r="Q638" s="2"/>
      <c r="R638" s="2"/>
      <c r="S638" s="2"/>
      <c r="T638" s="2"/>
      <c r="U638" s="2"/>
      <c r="V638" s="2"/>
      <c r="W638" s="2"/>
      <c r="X638" s="2"/>
    </row>
    <row r="639" spans="1:24" ht="13.8" x14ac:dyDescent="0.3">
      <c r="A639" s="2"/>
      <c r="B639" s="2"/>
      <c r="C639" s="2"/>
      <c r="D639" s="2"/>
      <c r="E639" s="2"/>
      <c r="F639" s="2"/>
      <c r="G639" s="2"/>
      <c r="H639" s="2"/>
      <c r="I639" s="2"/>
      <c r="J639" s="2"/>
      <c r="K639" s="2"/>
      <c r="L639" s="2"/>
      <c r="M639" s="2"/>
      <c r="N639" s="2"/>
      <c r="O639" s="2"/>
      <c r="P639" s="2"/>
      <c r="Q639" s="2"/>
      <c r="R639" s="2"/>
      <c r="S639" s="2"/>
      <c r="T639" s="2"/>
      <c r="U639" s="2"/>
      <c r="V639" s="2"/>
      <c r="W639" s="2"/>
      <c r="X639" s="2"/>
    </row>
    <row r="640" spans="1:24" ht="13.8" x14ac:dyDescent="0.3">
      <c r="A640" s="2"/>
      <c r="B640" s="2"/>
      <c r="C640" s="2"/>
      <c r="D640" s="2"/>
      <c r="E640" s="2"/>
      <c r="F640" s="2"/>
      <c r="G640" s="2"/>
      <c r="H640" s="2"/>
      <c r="I640" s="2"/>
      <c r="J640" s="2"/>
      <c r="K640" s="2"/>
      <c r="L640" s="2"/>
      <c r="M640" s="2"/>
      <c r="N640" s="2"/>
      <c r="O640" s="2"/>
      <c r="P640" s="2"/>
      <c r="Q640" s="2"/>
      <c r="R640" s="2"/>
      <c r="S640" s="2"/>
      <c r="T640" s="2"/>
      <c r="U640" s="2"/>
      <c r="V640" s="2"/>
      <c r="W640" s="2"/>
      <c r="X640" s="2"/>
    </row>
    <row r="641" spans="1:24" ht="13.8" x14ac:dyDescent="0.3">
      <c r="A641" s="2"/>
      <c r="B641" s="2"/>
      <c r="C641" s="2"/>
      <c r="D641" s="2"/>
      <c r="E641" s="2"/>
      <c r="F641" s="2"/>
      <c r="G641" s="2"/>
      <c r="H641" s="2"/>
      <c r="I641" s="2"/>
      <c r="J641" s="2"/>
      <c r="K641" s="2"/>
      <c r="L641" s="2"/>
      <c r="M641" s="2"/>
      <c r="N641" s="2"/>
      <c r="O641" s="2"/>
      <c r="P641" s="2"/>
      <c r="Q641" s="2"/>
      <c r="R641" s="2"/>
      <c r="S641" s="2"/>
      <c r="T641" s="2"/>
      <c r="U641" s="2"/>
      <c r="V641" s="2"/>
      <c r="W641" s="2"/>
      <c r="X641" s="2"/>
    </row>
    <row r="642" spans="1:24" ht="13.8" x14ac:dyDescent="0.3">
      <c r="A642" s="2"/>
      <c r="B642" s="2"/>
      <c r="C642" s="2"/>
      <c r="D642" s="2"/>
      <c r="E642" s="2"/>
      <c r="F642" s="2"/>
      <c r="G642" s="2"/>
      <c r="H642" s="2"/>
      <c r="I642" s="2"/>
      <c r="J642" s="2"/>
      <c r="K642" s="2"/>
      <c r="L642" s="2"/>
      <c r="M642" s="2"/>
      <c r="N642" s="2"/>
      <c r="O642" s="2"/>
      <c r="P642" s="2"/>
      <c r="Q642" s="2"/>
      <c r="R642" s="2"/>
      <c r="S642" s="2"/>
      <c r="T642" s="2"/>
      <c r="U642" s="2"/>
      <c r="V642" s="2"/>
      <c r="W642" s="2"/>
      <c r="X642" s="2"/>
    </row>
    <row r="643" spans="1:24" ht="13.8" x14ac:dyDescent="0.3">
      <c r="A643" s="2"/>
      <c r="B643" s="2"/>
      <c r="C643" s="2"/>
      <c r="D643" s="2"/>
      <c r="E643" s="2"/>
      <c r="F643" s="2"/>
      <c r="G643" s="2"/>
      <c r="H643" s="2"/>
      <c r="I643" s="2"/>
      <c r="J643" s="2"/>
      <c r="K643" s="2"/>
      <c r="L643" s="2"/>
      <c r="M643" s="2"/>
      <c r="N643" s="2"/>
      <c r="O643" s="2"/>
      <c r="P643" s="2"/>
      <c r="Q643" s="2"/>
      <c r="R643" s="2"/>
      <c r="S643" s="2"/>
      <c r="T643" s="2"/>
      <c r="U643" s="2"/>
      <c r="V643" s="2"/>
      <c r="W643" s="2"/>
      <c r="X643" s="2"/>
    </row>
    <row r="644" spans="1:24" ht="13.8" x14ac:dyDescent="0.3">
      <c r="A644" s="2"/>
      <c r="B644" s="2"/>
      <c r="C644" s="2"/>
      <c r="D644" s="2"/>
      <c r="E644" s="2"/>
      <c r="F644" s="2"/>
      <c r="G644" s="2"/>
      <c r="H644" s="2"/>
      <c r="I644" s="2"/>
      <c r="J644" s="2"/>
      <c r="K644" s="2"/>
      <c r="L644" s="2"/>
      <c r="M644" s="2"/>
      <c r="N644" s="2"/>
      <c r="O644" s="2"/>
      <c r="P644" s="2"/>
      <c r="Q644" s="2"/>
      <c r="R644" s="2"/>
      <c r="S644" s="2"/>
      <c r="T644" s="2"/>
      <c r="U644" s="2"/>
      <c r="V644" s="2"/>
      <c r="W644" s="2"/>
      <c r="X644" s="2"/>
    </row>
    <row r="645" spans="1:24" ht="13.8" x14ac:dyDescent="0.3">
      <c r="A645" s="2"/>
      <c r="B645" s="2"/>
      <c r="C645" s="2"/>
      <c r="D645" s="2"/>
      <c r="E645" s="2"/>
      <c r="F645" s="2"/>
      <c r="G645" s="2"/>
      <c r="H645" s="2"/>
      <c r="I645" s="2"/>
      <c r="J645" s="2"/>
      <c r="K645" s="2"/>
      <c r="L645" s="2"/>
      <c r="M645" s="2"/>
      <c r="N645" s="2"/>
      <c r="O645" s="2"/>
      <c r="P645" s="2"/>
      <c r="Q645" s="2"/>
      <c r="R645" s="2"/>
      <c r="S645" s="2"/>
      <c r="T645" s="2"/>
      <c r="U645" s="2"/>
      <c r="V645" s="2"/>
      <c r="W645" s="2"/>
      <c r="X645" s="2"/>
    </row>
    <row r="646" spans="1:24" ht="13.8" x14ac:dyDescent="0.3">
      <c r="A646" s="2"/>
      <c r="B646" s="2"/>
      <c r="C646" s="2"/>
      <c r="D646" s="2"/>
      <c r="E646" s="2"/>
      <c r="F646" s="2"/>
      <c r="G646" s="2"/>
      <c r="H646" s="2"/>
      <c r="I646" s="2"/>
      <c r="J646" s="2"/>
      <c r="K646" s="2"/>
      <c r="L646" s="2"/>
      <c r="M646" s="2"/>
      <c r="N646" s="2"/>
      <c r="O646" s="2"/>
      <c r="P646" s="2"/>
      <c r="Q646" s="2"/>
      <c r="R646" s="2"/>
      <c r="S646" s="2"/>
      <c r="T646" s="2"/>
      <c r="U646" s="2"/>
      <c r="V646" s="2"/>
      <c r="W646" s="2"/>
      <c r="X646" s="2"/>
    </row>
    <row r="647" spans="1:24" ht="13.8" x14ac:dyDescent="0.3">
      <c r="A647" s="2"/>
      <c r="B647" s="2"/>
      <c r="C647" s="2"/>
      <c r="D647" s="2"/>
      <c r="E647" s="2"/>
      <c r="F647" s="2"/>
      <c r="G647" s="2"/>
      <c r="H647" s="2"/>
      <c r="I647" s="2"/>
      <c r="J647" s="2"/>
      <c r="K647" s="2"/>
      <c r="L647" s="2"/>
      <c r="M647" s="2"/>
      <c r="N647" s="2"/>
      <c r="O647" s="2"/>
      <c r="P647" s="2"/>
      <c r="Q647" s="2"/>
      <c r="R647" s="2"/>
      <c r="S647" s="2"/>
      <c r="T647" s="2"/>
      <c r="U647" s="2"/>
      <c r="V647" s="2"/>
      <c r="W647" s="2"/>
      <c r="X647" s="2"/>
    </row>
    <row r="648" spans="1:24" ht="13.8" x14ac:dyDescent="0.3">
      <c r="A648" s="2"/>
      <c r="B648" s="2"/>
      <c r="C648" s="2"/>
      <c r="D648" s="2"/>
      <c r="E648" s="2"/>
      <c r="F648" s="2"/>
      <c r="G648" s="2"/>
      <c r="H648" s="2"/>
      <c r="I648" s="2"/>
      <c r="J648" s="2"/>
      <c r="K648" s="2"/>
      <c r="L648" s="2"/>
      <c r="M648" s="2"/>
      <c r="N648" s="2"/>
      <c r="O648" s="2"/>
      <c r="P648" s="2"/>
      <c r="Q648" s="2"/>
      <c r="R648" s="2"/>
      <c r="S648" s="2"/>
      <c r="T648" s="2"/>
      <c r="U648" s="2"/>
      <c r="V648" s="2"/>
      <c r="W648" s="2"/>
      <c r="X648" s="2"/>
    </row>
    <row r="649" spans="1:24" ht="13.8" x14ac:dyDescent="0.3">
      <c r="A649" s="2"/>
      <c r="B649" s="2"/>
      <c r="C649" s="2"/>
      <c r="D649" s="2"/>
      <c r="E649" s="2"/>
      <c r="F649" s="2"/>
      <c r="G649" s="2"/>
      <c r="H649" s="2"/>
      <c r="I649" s="2"/>
      <c r="J649" s="2"/>
      <c r="K649" s="2"/>
      <c r="L649" s="2"/>
      <c r="M649" s="2"/>
      <c r="N649" s="2"/>
      <c r="O649" s="2"/>
      <c r="P649" s="2"/>
      <c r="Q649" s="2"/>
      <c r="R649" s="2"/>
      <c r="S649" s="2"/>
      <c r="T649" s="2"/>
      <c r="U649" s="2"/>
      <c r="V649" s="2"/>
      <c r="W649" s="2"/>
      <c r="X649" s="2"/>
    </row>
    <row r="650" spans="1:24" ht="13.8" x14ac:dyDescent="0.3">
      <c r="A650" s="2"/>
      <c r="B650" s="2"/>
      <c r="C650" s="2"/>
      <c r="D650" s="2"/>
      <c r="E650" s="2"/>
      <c r="F650" s="2"/>
      <c r="G650" s="2"/>
      <c r="H650" s="2"/>
      <c r="I650" s="2"/>
      <c r="J650" s="2"/>
      <c r="K650" s="2"/>
      <c r="L650" s="2"/>
      <c r="M650" s="2"/>
      <c r="N650" s="2"/>
      <c r="O650" s="2"/>
      <c r="P650" s="2"/>
      <c r="Q650" s="2"/>
      <c r="R650" s="2"/>
      <c r="S650" s="2"/>
      <c r="T650" s="2"/>
      <c r="U650" s="2"/>
      <c r="V650" s="2"/>
      <c r="W650" s="2"/>
      <c r="X650" s="2"/>
    </row>
    <row r="651" spans="1:24" ht="13.8" x14ac:dyDescent="0.3">
      <c r="A651" s="2"/>
      <c r="B651" s="2"/>
      <c r="C651" s="2"/>
      <c r="D651" s="2"/>
      <c r="E651" s="2"/>
      <c r="F651" s="2"/>
      <c r="G651" s="2"/>
      <c r="H651" s="2"/>
      <c r="I651" s="2"/>
      <c r="J651" s="2"/>
      <c r="K651" s="2"/>
      <c r="L651" s="2"/>
      <c r="M651" s="2"/>
      <c r="N651" s="2"/>
      <c r="O651" s="2"/>
      <c r="P651" s="2"/>
      <c r="Q651" s="2"/>
      <c r="R651" s="2"/>
      <c r="S651" s="2"/>
      <c r="T651" s="2"/>
      <c r="U651" s="2"/>
      <c r="V651" s="2"/>
      <c r="W651" s="2"/>
      <c r="X651" s="2"/>
    </row>
    <row r="652" spans="1:24" ht="13.8" x14ac:dyDescent="0.3">
      <c r="A652" s="2"/>
      <c r="B652" s="2"/>
      <c r="C652" s="2"/>
      <c r="D652" s="2"/>
      <c r="E652" s="2"/>
      <c r="F652" s="2"/>
      <c r="G652" s="2"/>
      <c r="H652" s="2"/>
      <c r="I652" s="2"/>
      <c r="J652" s="2"/>
      <c r="K652" s="2"/>
      <c r="L652" s="2"/>
      <c r="M652" s="2"/>
      <c r="N652" s="2"/>
      <c r="O652" s="2"/>
      <c r="P652" s="2"/>
      <c r="Q652" s="2"/>
      <c r="R652" s="2"/>
      <c r="S652" s="2"/>
      <c r="T652" s="2"/>
      <c r="U652" s="2"/>
      <c r="V652" s="2"/>
      <c r="W652" s="2"/>
      <c r="X652" s="2"/>
    </row>
    <row r="653" spans="1:24" ht="13.8" x14ac:dyDescent="0.3">
      <c r="A653" s="2"/>
      <c r="B653" s="2"/>
      <c r="C653" s="2"/>
      <c r="D653" s="2"/>
      <c r="E653" s="2"/>
      <c r="F653" s="2"/>
      <c r="G653" s="2"/>
      <c r="H653" s="2"/>
      <c r="I653" s="2"/>
      <c r="J653" s="2"/>
      <c r="K653" s="2"/>
      <c r="L653" s="2"/>
      <c r="M653" s="2"/>
      <c r="N653" s="2"/>
      <c r="O653" s="2"/>
      <c r="P653" s="2"/>
      <c r="Q653" s="2"/>
      <c r="R653" s="2"/>
      <c r="S653" s="2"/>
      <c r="T653" s="2"/>
      <c r="U653" s="2"/>
      <c r="V653" s="2"/>
      <c r="W653" s="2"/>
      <c r="X653" s="2"/>
    </row>
    <row r="654" spans="1:24" ht="13.8" x14ac:dyDescent="0.3">
      <c r="A654" s="2"/>
      <c r="B654" s="2"/>
      <c r="C654" s="2"/>
      <c r="D654" s="2"/>
      <c r="E654" s="2"/>
      <c r="F654" s="2"/>
      <c r="G654" s="2"/>
      <c r="H654" s="2"/>
      <c r="I654" s="2"/>
      <c r="J654" s="2"/>
      <c r="K654" s="2"/>
      <c r="L654" s="2"/>
      <c r="M654" s="2"/>
      <c r="N654" s="2"/>
      <c r="O654" s="2"/>
      <c r="P654" s="2"/>
      <c r="Q654" s="2"/>
      <c r="R654" s="2"/>
      <c r="S654" s="2"/>
      <c r="T654" s="2"/>
      <c r="U654" s="2"/>
      <c r="V654" s="2"/>
      <c r="W654" s="2"/>
      <c r="X654" s="2"/>
    </row>
    <row r="655" spans="1:24" ht="13.8" x14ac:dyDescent="0.3">
      <c r="A655" s="2"/>
      <c r="B655" s="2"/>
      <c r="C655" s="2"/>
      <c r="D655" s="2"/>
      <c r="E655" s="2"/>
      <c r="F655" s="2"/>
      <c r="G655" s="2"/>
      <c r="H655" s="2"/>
      <c r="I655" s="2"/>
      <c r="J655" s="2"/>
      <c r="K655" s="2"/>
      <c r="L655" s="2"/>
      <c r="M655" s="2"/>
      <c r="N655" s="2"/>
      <c r="O655" s="2"/>
      <c r="P655" s="2"/>
      <c r="Q655" s="2"/>
      <c r="R655" s="2"/>
      <c r="S655" s="2"/>
      <c r="T655" s="2"/>
      <c r="U655" s="2"/>
      <c r="V655" s="2"/>
      <c r="W655" s="2"/>
      <c r="X655" s="2"/>
    </row>
    <row r="656" spans="1:24" ht="13.8" x14ac:dyDescent="0.3">
      <c r="A656" s="2"/>
      <c r="B656" s="2"/>
      <c r="C656" s="2"/>
      <c r="D656" s="2"/>
      <c r="E656" s="2"/>
      <c r="F656" s="2"/>
      <c r="G656" s="2"/>
      <c r="H656" s="2"/>
      <c r="I656" s="2"/>
      <c r="J656" s="2"/>
      <c r="K656" s="2"/>
      <c r="L656" s="2"/>
      <c r="M656" s="2"/>
      <c r="N656" s="2"/>
      <c r="O656" s="2"/>
      <c r="P656" s="2"/>
      <c r="Q656" s="2"/>
      <c r="R656" s="2"/>
      <c r="S656" s="2"/>
      <c r="T656" s="2"/>
      <c r="U656" s="2"/>
      <c r="V656" s="2"/>
      <c r="W656" s="2"/>
      <c r="X656" s="2"/>
    </row>
    <row r="657" spans="1:24" ht="13.8" x14ac:dyDescent="0.3">
      <c r="A657" s="2"/>
      <c r="B657" s="2"/>
      <c r="C657" s="2"/>
      <c r="D657" s="2"/>
      <c r="E657" s="2"/>
      <c r="F657" s="2"/>
      <c r="G657" s="2"/>
      <c r="H657" s="2"/>
      <c r="I657" s="2"/>
      <c r="J657" s="2"/>
      <c r="K657" s="2"/>
      <c r="L657" s="2"/>
      <c r="M657" s="2"/>
      <c r="N657" s="2"/>
      <c r="O657" s="2"/>
      <c r="P657" s="2"/>
      <c r="Q657" s="2"/>
      <c r="R657" s="2"/>
      <c r="S657" s="2"/>
      <c r="T657" s="2"/>
      <c r="U657" s="2"/>
      <c r="V657" s="2"/>
      <c r="W657" s="2"/>
      <c r="X657" s="2"/>
    </row>
    <row r="658" spans="1:24" ht="13.8" x14ac:dyDescent="0.3">
      <c r="A658" s="2"/>
      <c r="B658" s="2"/>
      <c r="C658" s="2"/>
      <c r="D658" s="2"/>
      <c r="E658" s="2"/>
      <c r="F658" s="2"/>
      <c r="G658" s="2"/>
      <c r="H658" s="2"/>
      <c r="I658" s="2"/>
      <c r="J658" s="2"/>
      <c r="K658" s="2"/>
      <c r="L658" s="2"/>
      <c r="M658" s="2"/>
      <c r="N658" s="2"/>
      <c r="O658" s="2"/>
      <c r="P658" s="2"/>
      <c r="Q658" s="2"/>
      <c r="R658" s="2"/>
      <c r="S658" s="2"/>
      <c r="T658" s="2"/>
      <c r="U658" s="2"/>
      <c r="V658" s="2"/>
      <c r="W658" s="2"/>
      <c r="X658" s="2"/>
    </row>
    <row r="659" spans="1:24" ht="13.8" x14ac:dyDescent="0.3">
      <c r="A659" s="2"/>
      <c r="B659" s="2"/>
      <c r="C659" s="2"/>
      <c r="D659" s="2"/>
      <c r="E659" s="2"/>
      <c r="F659" s="2"/>
      <c r="G659" s="2"/>
      <c r="H659" s="2"/>
      <c r="I659" s="2"/>
      <c r="J659" s="2"/>
      <c r="K659" s="2"/>
      <c r="L659" s="2"/>
      <c r="M659" s="2"/>
      <c r="N659" s="2"/>
      <c r="O659" s="2"/>
      <c r="P659" s="2"/>
      <c r="Q659" s="2"/>
      <c r="R659" s="2"/>
      <c r="S659" s="2"/>
      <c r="T659" s="2"/>
      <c r="U659" s="2"/>
      <c r="V659" s="2"/>
      <c r="W659" s="2"/>
      <c r="X659" s="2"/>
    </row>
    <row r="660" spans="1:24" ht="13.8" x14ac:dyDescent="0.3">
      <c r="A660" s="2"/>
      <c r="B660" s="2"/>
      <c r="C660" s="2"/>
      <c r="D660" s="2"/>
      <c r="E660" s="2"/>
      <c r="F660" s="2"/>
      <c r="G660" s="2"/>
      <c r="H660" s="2"/>
      <c r="I660" s="2"/>
      <c r="J660" s="2"/>
      <c r="K660" s="2"/>
      <c r="L660" s="2"/>
      <c r="M660" s="2"/>
      <c r="N660" s="2"/>
      <c r="O660" s="2"/>
      <c r="P660" s="2"/>
      <c r="Q660" s="2"/>
      <c r="R660" s="2"/>
      <c r="S660" s="2"/>
      <c r="T660" s="2"/>
      <c r="U660" s="2"/>
      <c r="V660" s="2"/>
      <c r="W660" s="2"/>
      <c r="X660" s="2"/>
    </row>
    <row r="661" spans="1:24" ht="13.8" x14ac:dyDescent="0.3">
      <c r="A661" s="2"/>
      <c r="B661" s="2"/>
      <c r="C661" s="2"/>
      <c r="D661" s="2"/>
      <c r="E661" s="2"/>
      <c r="F661" s="2"/>
      <c r="G661" s="2"/>
      <c r="H661" s="2"/>
      <c r="I661" s="2"/>
      <c r="J661" s="2"/>
      <c r="K661" s="2"/>
      <c r="L661" s="2"/>
      <c r="M661" s="2"/>
      <c r="N661" s="2"/>
      <c r="O661" s="2"/>
      <c r="P661" s="2"/>
      <c r="Q661" s="2"/>
      <c r="R661" s="2"/>
      <c r="S661" s="2"/>
      <c r="T661" s="2"/>
      <c r="U661" s="2"/>
      <c r="V661" s="2"/>
      <c r="W661" s="2"/>
      <c r="X661" s="2"/>
    </row>
    <row r="662" spans="1:24" ht="13.8" x14ac:dyDescent="0.3">
      <c r="A662" s="2"/>
      <c r="B662" s="2"/>
      <c r="C662" s="2"/>
      <c r="D662" s="2"/>
      <c r="E662" s="2"/>
      <c r="F662" s="2"/>
      <c r="G662" s="2"/>
      <c r="H662" s="2"/>
      <c r="I662" s="2"/>
      <c r="J662" s="2"/>
      <c r="K662" s="2"/>
      <c r="L662" s="2"/>
      <c r="M662" s="2"/>
      <c r="N662" s="2"/>
      <c r="O662" s="2"/>
      <c r="P662" s="2"/>
      <c r="Q662" s="2"/>
      <c r="R662" s="2"/>
      <c r="S662" s="2"/>
      <c r="T662" s="2"/>
      <c r="U662" s="2"/>
      <c r="V662" s="2"/>
      <c r="W662" s="2"/>
      <c r="X662" s="2"/>
    </row>
    <row r="663" spans="1:24" ht="13.8" x14ac:dyDescent="0.3">
      <c r="A663" s="2"/>
      <c r="B663" s="2"/>
      <c r="C663" s="2"/>
      <c r="D663" s="2"/>
      <c r="E663" s="2"/>
      <c r="F663" s="2"/>
      <c r="G663" s="2"/>
      <c r="H663" s="2"/>
      <c r="I663" s="2"/>
      <c r="J663" s="2"/>
      <c r="K663" s="2"/>
      <c r="L663" s="2"/>
      <c r="M663" s="2"/>
      <c r="N663" s="2"/>
      <c r="O663" s="2"/>
      <c r="P663" s="2"/>
      <c r="Q663" s="2"/>
      <c r="R663" s="2"/>
      <c r="S663" s="2"/>
      <c r="T663" s="2"/>
      <c r="U663" s="2"/>
      <c r="V663" s="2"/>
      <c r="W663" s="2"/>
      <c r="X663" s="2"/>
    </row>
    <row r="664" spans="1:24" ht="13.8" x14ac:dyDescent="0.3">
      <c r="A664" s="2"/>
      <c r="B664" s="2"/>
      <c r="C664" s="2"/>
      <c r="D664" s="2"/>
      <c r="E664" s="2"/>
      <c r="F664" s="2"/>
      <c r="G664" s="2"/>
      <c r="H664" s="2"/>
      <c r="I664" s="2"/>
      <c r="J664" s="2"/>
      <c r="K664" s="2"/>
      <c r="L664" s="2"/>
      <c r="M664" s="2"/>
      <c r="N664" s="2"/>
      <c r="O664" s="2"/>
      <c r="P664" s="2"/>
      <c r="Q664" s="2"/>
      <c r="R664" s="2"/>
      <c r="S664" s="2"/>
      <c r="T664" s="2"/>
      <c r="U664" s="2"/>
      <c r="V664" s="2"/>
      <c r="W664" s="2"/>
      <c r="X664" s="2"/>
    </row>
    <row r="665" spans="1:24" ht="13.8" x14ac:dyDescent="0.3">
      <c r="A665" s="2"/>
      <c r="B665" s="2"/>
      <c r="C665" s="2"/>
      <c r="D665" s="2"/>
      <c r="E665" s="2"/>
      <c r="F665" s="2"/>
      <c r="G665" s="2"/>
      <c r="H665" s="2"/>
      <c r="I665" s="2"/>
      <c r="J665" s="2"/>
      <c r="K665" s="2"/>
      <c r="L665" s="2"/>
      <c r="M665" s="2"/>
      <c r="N665" s="2"/>
      <c r="O665" s="2"/>
      <c r="P665" s="2"/>
      <c r="Q665" s="2"/>
      <c r="R665" s="2"/>
      <c r="S665" s="2"/>
      <c r="T665" s="2"/>
      <c r="U665" s="2"/>
      <c r="V665" s="2"/>
      <c r="W665" s="2"/>
      <c r="X665" s="2"/>
    </row>
    <row r="666" spans="1:24" ht="13.8" x14ac:dyDescent="0.3">
      <c r="A666" s="2"/>
      <c r="B666" s="2"/>
      <c r="C666" s="2"/>
      <c r="D666" s="2"/>
      <c r="E666" s="2"/>
      <c r="F666" s="2"/>
      <c r="G666" s="2"/>
      <c r="H666" s="2"/>
      <c r="I666" s="2"/>
      <c r="J666" s="2"/>
      <c r="K666" s="2"/>
      <c r="L666" s="2"/>
      <c r="M666" s="2"/>
      <c r="N666" s="2"/>
      <c r="O666" s="2"/>
      <c r="P666" s="2"/>
      <c r="Q666" s="2"/>
      <c r="R666" s="2"/>
      <c r="S666" s="2"/>
      <c r="T666" s="2"/>
      <c r="U666" s="2"/>
      <c r="V666" s="2"/>
      <c r="W666" s="2"/>
      <c r="X666" s="2"/>
    </row>
    <row r="667" spans="1:24" ht="13.8" x14ac:dyDescent="0.3">
      <c r="A667" s="2"/>
      <c r="B667" s="2"/>
      <c r="C667" s="2"/>
      <c r="D667" s="2"/>
      <c r="E667" s="2"/>
      <c r="F667" s="2"/>
      <c r="G667" s="2"/>
      <c r="H667" s="2"/>
      <c r="I667" s="2"/>
      <c r="J667" s="2"/>
      <c r="K667" s="2"/>
      <c r="L667" s="2"/>
      <c r="M667" s="2"/>
      <c r="N667" s="2"/>
      <c r="O667" s="2"/>
      <c r="P667" s="2"/>
      <c r="Q667" s="2"/>
      <c r="R667" s="2"/>
      <c r="S667" s="2"/>
      <c r="T667" s="2"/>
      <c r="U667" s="2"/>
      <c r="V667" s="2"/>
      <c r="W667" s="2"/>
      <c r="X667" s="2"/>
    </row>
    <row r="668" spans="1:24" ht="13.8" x14ac:dyDescent="0.3">
      <c r="A668" s="2"/>
      <c r="B668" s="2"/>
      <c r="C668" s="2"/>
      <c r="D668" s="2"/>
      <c r="E668" s="2"/>
      <c r="F668" s="2"/>
      <c r="G668" s="2"/>
      <c r="H668" s="2"/>
      <c r="I668" s="2"/>
      <c r="J668" s="2"/>
      <c r="K668" s="2"/>
      <c r="L668" s="2"/>
      <c r="M668" s="2"/>
      <c r="N668" s="2"/>
      <c r="O668" s="2"/>
      <c r="P668" s="2"/>
      <c r="Q668" s="2"/>
      <c r="R668" s="2"/>
      <c r="S668" s="2"/>
      <c r="T668" s="2"/>
      <c r="U668" s="2"/>
      <c r="V668" s="2"/>
      <c r="W668" s="2"/>
      <c r="X668" s="2"/>
    </row>
    <row r="669" spans="1:24" ht="13.8" x14ac:dyDescent="0.3">
      <c r="A669" s="2"/>
      <c r="B669" s="2"/>
      <c r="C669" s="2"/>
      <c r="D669" s="2"/>
      <c r="E669" s="2"/>
      <c r="F669" s="2"/>
      <c r="G669" s="2"/>
      <c r="H669" s="2"/>
      <c r="I669" s="2"/>
      <c r="J669" s="2"/>
      <c r="K669" s="2"/>
      <c r="L669" s="2"/>
      <c r="M669" s="2"/>
      <c r="N669" s="2"/>
      <c r="O669" s="2"/>
      <c r="P669" s="2"/>
      <c r="Q669" s="2"/>
      <c r="R669" s="2"/>
      <c r="S669" s="2"/>
      <c r="T669" s="2"/>
      <c r="U669" s="2"/>
      <c r="V669" s="2"/>
      <c r="W669" s="2"/>
      <c r="X669" s="2"/>
    </row>
    <row r="670" spans="1:24" ht="13.8" x14ac:dyDescent="0.3">
      <c r="A670" s="2"/>
      <c r="B670" s="2"/>
      <c r="C670" s="2"/>
      <c r="D670" s="2"/>
      <c r="E670" s="2"/>
      <c r="F670" s="2"/>
      <c r="G670" s="2"/>
      <c r="H670" s="2"/>
      <c r="I670" s="2"/>
      <c r="J670" s="2"/>
      <c r="K670" s="2"/>
      <c r="L670" s="2"/>
      <c r="M670" s="2"/>
      <c r="N670" s="2"/>
      <c r="O670" s="2"/>
      <c r="P670" s="2"/>
      <c r="Q670" s="2"/>
      <c r="R670" s="2"/>
      <c r="S670" s="2"/>
      <c r="T670" s="2"/>
      <c r="U670" s="2"/>
      <c r="V670" s="2"/>
      <c r="W670" s="2"/>
      <c r="X670" s="2"/>
    </row>
    <row r="671" spans="1:24" ht="13.8" x14ac:dyDescent="0.3">
      <c r="A671" s="2"/>
      <c r="B671" s="2"/>
      <c r="C671" s="2"/>
      <c r="D671" s="2"/>
      <c r="E671" s="2"/>
      <c r="F671" s="2"/>
      <c r="G671" s="2"/>
      <c r="H671" s="2"/>
      <c r="I671" s="2"/>
      <c r="J671" s="2"/>
      <c r="K671" s="2"/>
      <c r="L671" s="2"/>
      <c r="M671" s="2"/>
      <c r="N671" s="2"/>
      <c r="O671" s="2"/>
      <c r="P671" s="2"/>
      <c r="Q671" s="2"/>
      <c r="R671" s="2"/>
      <c r="S671" s="2"/>
      <c r="T671" s="2"/>
      <c r="U671" s="2"/>
      <c r="V671" s="2"/>
      <c r="W671" s="2"/>
      <c r="X671" s="2"/>
    </row>
    <row r="672" spans="1:24" ht="13.8" x14ac:dyDescent="0.3">
      <c r="A672" s="2"/>
      <c r="B672" s="2"/>
      <c r="C672" s="2"/>
      <c r="D672" s="2"/>
      <c r="E672" s="2"/>
      <c r="F672" s="2"/>
      <c r="G672" s="2"/>
      <c r="H672" s="2"/>
      <c r="I672" s="2"/>
      <c r="J672" s="2"/>
      <c r="K672" s="2"/>
      <c r="L672" s="2"/>
      <c r="M672" s="2"/>
      <c r="N672" s="2"/>
      <c r="O672" s="2"/>
      <c r="P672" s="2"/>
      <c r="Q672" s="2"/>
      <c r="R672" s="2"/>
      <c r="S672" s="2"/>
      <c r="T672" s="2"/>
      <c r="U672" s="2"/>
      <c r="V672" s="2"/>
      <c r="W672" s="2"/>
      <c r="X672" s="2"/>
    </row>
    <row r="673" spans="1:24" ht="13.8" x14ac:dyDescent="0.3">
      <c r="A673" s="2"/>
      <c r="B673" s="2"/>
      <c r="C673" s="2"/>
      <c r="D673" s="2"/>
      <c r="E673" s="2"/>
      <c r="F673" s="2"/>
      <c r="G673" s="2"/>
      <c r="H673" s="2"/>
      <c r="I673" s="2"/>
      <c r="J673" s="2"/>
      <c r="K673" s="2"/>
      <c r="L673" s="2"/>
      <c r="M673" s="2"/>
      <c r="N673" s="2"/>
      <c r="O673" s="2"/>
      <c r="P673" s="2"/>
      <c r="Q673" s="2"/>
      <c r="R673" s="2"/>
      <c r="S673" s="2"/>
      <c r="T673" s="2"/>
      <c r="U673" s="2"/>
      <c r="V673" s="2"/>
      <c r="W673" s="2"/>
      <c r="X673" s="2"/>
    </row>
    <row r="674" spans="1:24" ht="13.8" x14ac:dyDescent="0.3">
      <c r="A674" s="2"/>
      <c r="B674" s="2"/>
      <c r="C674" s="2"/>
      <c r="D674" s="2"/>
      <c r="E674" s="2"/>
      <c r="F674" s="2"/>
      <c r="G674" s="2"/>
      <c r="H674" s="2"/>
      <c r="I674" s="2"/>
      <c r="J674" s="2"/>
      <c r="K674" s="2"/>
      <c r="L674" s="2"/>
      <c r="M674" s="2"/>
      <c r="N674" s="2"/>
      <c r="O674" s="2"/>
      <c r="P674" s="2"/>
      <c r="Q674" s="2"/>
      <c r="R674" s="2"/>
      <c r="S674" s="2"/>
      <c r="T674" s="2"/>
      <c r="U674" s="2"/>
      <c r="V674" s="2"/>
      <c r="W674" s="2"/>
      <c r="X674" s="2"/>
    </row>
    <row r="675" spans="1:24" ht="13.8" x14ac:dyDescent="0.3">
      <c r="A675" s="2"/>
      <c r="B675" s="2"/>
      <c r="C675" s="2"/>
      <c r="D675" s="2"/>
      <c r="E675" s="2"/>
      <c r="F675" s="2"/>
      <c r="G675" s="2"/>
      <c r="H675" s="2"/>
      <c r="I675" s="2"/>
      <c r="J675" s="2"/>
      <c r="K675" s="2"/>
      <c r="L675" s="2"/>
      <c r="M675" s="2"/>
      <c r="N675" s="2"/>
      <c r="O675" s="2"/>
      <c r="P675" s="2"/>
      <c r="Q675" s="2"/>
      <c r="R675" s="2"/>
      <c r="S675" s="2"/>
      <c r="T675" s="2"/>
      <c r="U675" s="2"/>
      <c r="V675" s="2"/>
      <c r="W675" s="2"/>
      <c r="X675" s="2"/>
    </row>
    <row r="676" spans="1:24" ht="13.8" x14ac:dyDescent="0.3">
      <c r="A676" s="2"/>
      <c r="B676" s="2"/>
      <c r="C676" s="2"/>
      <c r="D676" s="2"/>
      <c r="E676" s="2"/>
      <c r="F676" s="2"/>
      <c r="G676" s="2"/>
      <c r="H676" s="2"/>
      <c r="I676" s="2"/>
      <c r="J676" s="2"/>
      <c r="K676" s="2"/>
      <c r="L676" s="2"/>
      <c r="M676" s="2"/>
      <c r="N676" s="2"/>
      <c r="O676" s="2"/>
      <c r="P676" s="2"/>
      <c r="Q676" s="2"/>
      <c r="R676" s="2"/>
      <c r="S676" s="2"/>
      <c r="T676" s="2"/>
      <c r="U676" s="2"/>
      <c r="V676" s="2"/>
      <c r="W676" s="2"/>
      <c r="X676" s="2"/>
    </row>
    <row r="677" spans="1:24" ht="13.8" x14ac:dyDescent="0.3">
      <c r="A677" s="2"/>
      <c r="B677" s="2"/>
      <c r="C677" s="2"/>
      <c r="D677" s="2"/>
      <c r="E677" s="2"/>
      <c r="F677" s="2"/>
      <c r="G677" s="2"/>
      <c r="H677" s="2"/>
      <c r="I677" s="2"/>
      <c r="J677" s="2"/>
      <c r="K677" s="2"/>
      <c r="L677" s="2"/>
      <c r="M677" s="2"/>
      <c r="N677" s="2"/>
      <c r="O677" s="2"/>
      <c r="P677" s="2"/>
      <c r="Q677" s="2"/>
      <c r="R677" s="2"/>
      <c r="S677" s="2"/>
      <c r="T677" s="2"/>
      <c r="U677" s="2"/>
      <c r="V677" s="2"/>
      <c r="W677" s="2"/>
      <c r="X677" s="2"/>
    </row>
    <row r="678" spans="1:24" ht="13.8" x14ac:dyDescent="0.3">
      <c r="A678" s="2"/>
      <c r="B678" s="2"/>
      <c r="C678" s="2"/>
      <c r="D678" s="2"/>
      <c r="E678" s="2"/>
      <c r="F678" s="2"/>
      <c r="G678" s="2"/>
      <c r="H678" s="2"/>
      <c r="I678" s="2"/>
      <c r="J678" s="2"/>
      <c r="K678" s="2"/>
      <c r="L678" s="2"/>
      <c r="M678" s="2"/>
      <c r="N678" s="2"/>
      <c r="O678" s="2"/>
      <c r="P678" s="2"/>
      <c r="Q678" s="2"/>
      <c r="R678" s="2"/>
      <c r="S678" s="2"/>
      <c r="T678" s="2"/>
      <c r="U678" s="2"/>
      <c r="V678" s="2"/>
      <c r="W678" s="2"/>
      <c r="X678" s="2"/>
    </row>
    <row r="679" spans="1:24" ht="13.8" x14ac:dyDescent="0.3">
      <c r="A679" s="2"/>
      <c r="B679" s="2"/>
      <c r="C679" s="2"/>
      <c r="D679" s="2"/>
      <c r="E679" s="2"/>
      <c r="F679" s="2"/>
      <c r="G679" s="2"/>
      <c r="H679" s="2"/>
      <c r="I679" s="2"/>
      <c r="J679" s="2"/>
      <c r="K679" s="2"/>
      <c r="L679" s="2"/>
      <c r="M679" s="2"/>
      <c r="N679" s="2"/>
      <c r="O679" s="2"/>
      <c r="P679" s="2"/>
      <c r="Q679" s="2"/>
      <c r="R679" s="2"/>
      <c r="S679" s="2"/>
      <c r="T679" s="2"/>
      <c r="U679" s="2"/>
      <c r="V679" s="2"/>
      <c r="W679" s="2"/>
      <c r="X679" s="2"/>
    </row>
    <row r="680" spans="1:24" ht="13.8" x14ac:dyDescent="0.3">
      <c r="A680" s="2"/>
      <c r="B680" s="2"/>
      <c r="C680" s="2"/>
      <c r="D680" s="2"/>
      <c r="E680" s="2"/>
      <c r="F680" s="2"/>
      <c r="G680" s="2"/>
      <c r="H680" s="2"/>
      <c r="I680" s="2"/>
      <c r="J680" s="2"/>
      <c r="K680" s="2"/>
      <c r="L680" s="2"/>
      <c r="M680" s="2"/>
      <c r="N680" s="2"/>
      <c r="O680" s="2"/>
      <c r="P680" s="2"/>
      <c r="Q680" s="2"/>
      <c r="R680" s="2"/>
      <c r="S680" s="2"/>
      <c r="T680" s="2"/>
      <c r="U680" s="2"/>
      <c r="V680" s="2"/>
      <c r="W680" s="2"/>
      <c r="X680" s="2"/>
    </row>
    <row r="681" spans="1:24" ht="13.8" x14ac:dyDescent="0.3">
      <c r="A681" s="2"/>
      <c r="B681" s="2"/>
      <c r="C681" s="2"/>
      <c r="D681" s="2"/>
      <c r="E681" s="2"/>
      <c r="F681" s="2"/>
      <c r="G681" s="2"/>
      <c r="H681" s="2"/>
      <c r="I681" s="2"/>
      <c r="J681" s="2"/>
      <c r="K681" s="2"/>
      <c r="L681" s="2"/>
      <c r="M681" s="2"/>
      <c r="N681" s="2"/>
      <c r="O681" s="2"/>
      <c r="P681" s="2"/>
      <c r="Q681" s="2"/>
      <c r="R681" s="2"/>
      <c r="S681" s="2"/>
      <c r="T681" s="2"/>
      <c r="U681" s="2"/>
      <c r="V681" s="2"/>
      <c r="W681" s="2"/>
      <c r="X681" s="2"/>
    </row>
    <row r="682" spans="1:24" ht="13.8" x14ac:dyDescent="0.3">
      <c r="A682" s="2"/>
      <c r="B682" s="2"/>
      <c r="C682" s="2"/>
      <c r="D682" s="2"/>
      <c r="E682" s="2"/>
      <c r="F682" s="2"/>
      <c r="G682" s="2"/>
      <c r="H682" s="2"/>
      <c r="I682" s="2"/>
      <c r="J682" s="2"/>
      <c r="K682" s="2"/>
      <c r="L682" s="2"/>
      <c r="M682" s="2"/>
      <c r="N682" s="2"/>
      <c r="O682" s="2"/>
      <c r="P682" s="2"/>
      <c r="Q682" s="2"/>
      <c r="R682" s="2"/>
      <c r="S682" s="2"/>
      <c r="T682" s="2"/>
      <c r="U682" s="2"/>
      <c r="V682" s="2"/>
      <c r="W682" s="2"/>
      <c r="X682" s="2"/>
    </row>
    <row r="683" spans="1:24" ht="13.8" x14ac:dyDescent="0.3">
      <c r="A683" s="2"/>
      <c r="B683" s="2"/>
      <c r="C683" s="2"/>
      <c r="D683" s="2"/>
      <c r="E683" s="2"/>
      <c r="F683" s="2"/>
      <c r="G683" s="2"/>
      <c r="H683" s="2"/>
      <c r="I683" s="2"/>
      <c r="J683" s="2"/>
      <c r="K683" s="2"/>
      <c r="L683" s="2"/>
      <c r="M683" s="2"/>
      <c r="N683" s="2"/>
      <c r="O683" s="2"/>
      <c r="P683" s="2"/>
      <c r="Q683" s="2"/>
      <c r="R683" s="2"/>
      <c r="S683" s="2"/>
      <c r="T683" s="2"/>
      <c r="U683" s="2"/>
      <c r="V683" s="2"/>
      <c r="W683" s="2"/>
      <c r="X683" s="2"/>
    </row>
    <row r="684" spans="1:24" ht="13.8" x14ac:dyDescent="0.3">
      <c r="A684" s="2"/>
      <c r="B684" s="2"/>
      <c r="C684" s="2"/>
      <c r="D684" s="2"/>
      <c r="E684" s="2"/>
      <c r="F684" s="2"/>
      <c r="G684" s="2"/>
      <c r="H684" s="2"/>
      <c r="I684" s="2"/>
      <c r="J684" s="2"/>
      <c r="K684" s="2"/>
      <c r="L684" s="2"/>
      <c r="M684" s="2"/>
      <c r="N684" s="2"/>
      <c r="O684" s="2"/>
      <c r="P684" s="2"/>
      <c r="Q684" s="2"/>
      <c r="R684" s="2"/>
      <c r="S684" s="2"/>
      <c r="T684" s="2"/>
      <c r="U684" s="2"/>
      <c r="V684" s="2"/>
      <c r="W684" s="2"/>
      <c r="X684" s="2"/>
    </row>
    <row r="685" spans="1:24" ht="13.8" x14ac:dyDescent="0.3">
      <c r="A685" s="2"/>
      <c r="B685" s="2"/>
      <c r="C685" s="2"/>
      <c r="D685" s="2"/>
      <c r="E685" s="2"/>
      <c r="F685" s="2"/>
      <c r="G685" s="2"/>
      <c r="H685" s="2"/>
      <c r="I685" s="2"/>
      <c r="J685" s="2"/>
      <c r="K685" s="2"/>
      <c r="L685" s="2"/>
      <c r="M685" s="2"/>
      <c r="N685" s="2"/>
      <c r="O685" s="2"/>
      <c r="P685" s="2"/>
      <c r="Q685" s="2"/>
      <c r="R685" s="2"/>
      <c r="S685" s="2"/>
      <c r="T685" s="2"/>
      <c r="U685" s="2"/>
      <c r="V685" s="2"/>
      <c r="W685" s="2"/>
      <c r="X685" s="2"/>
    </row>
    <row r="686" spans="1:24" ht="13.8" x14ac:dyDescent="0.3">
      <c r="A686" s="2"/>
      <c r="B686" s="2"/>
      <c r="C686" s="2"/>
      <c r="D686" s="2"/>
      <c r="E686" s="2"/>
      <c r="F686" s="2"/>
      <c r="G686" s="2"/>
      <c r="H686" s="2"/>
      <c r="I686" s="2"/>
      <c r="J686" s="2"/>
      <c r="K686" s="2"/>
      <c r="L686" s="2"/>
      <c r="M686" s="2"/>
      <c r="N686" s="2"/>
      <c r="O686" s="2"/>
      <c r="P686" s="2"/>
      <c r="Q686" s="2"/>
      <c r="R686" s="2"/>
      <c r="S686" s="2"/>
      <c r="T686" s="2"/>
      <c r="U686" s="2"/>
      <c r="V686" s="2"/>
      <c r="W686" s="2"/>
      <c r="X686" s="2"/>
    </row>
    <row r="687" spans="1:24" ht="13.8" x14ac:dyDescent="0.3">
      <c r="A687" s="2"/>
      <c r="B687" s="2"/>
      <c r="C687" s="2"/>
      <c r="D687" s="2"/>
      <c r="E687" s="2"/>
      <c r="F687" s="2"/>
      <c r="G687" s="2"/>
      <c r="H687" s="2"/>
      <c r="I687" s="2"/>
      <c r="J687" s="2"/>
      <c r="K687" s="2"/>
      <c r="L687" s="2"/>
      <c r="M687" s="2"/>
      <c r="N687" s="2"/>
      <c r="O687" s="2"/>
      <c r="P687" s="2"/>
      <c r="Q687" s="2"/>
      <c r="R687" s="2"/>
      <c r="S687" s="2"/>
      <c r="T687" s="2"/>
      <c r="U687" s="2"/>
      <c r="V687" s="2"/>
      <c r="W687" s="2"/>
      <c r="X687" s="2"/>
    </row>
    <row r="688" spans="1:24" ht="13.8" x14ac:dyDescent="0.3">
      <c r="A688" s="2"/>
      <c r="B688" s="2"/>
      <c r="C688" s="2"/>
      <c r="D688" s="2"/>
      <c r="E688" s="2"/>
      <c r="F688" s="2"/>
      <c r="G688" s="2"/>
      <c r="H688" s="2"/>
      <c r="I688" s="2"/>
      <c r="J688" s="2"/>
      <c r="K688" s="2"/>
      <c r="L688" s="2"/>
      <c r="M688" s="2"/>
      <c r="N688" s="2"/>
      <c r="O688" s="2"/>
      <c r="P688" s="2"/>
      <c r="Q688" s="2"/>
      <c r="R688" s="2"/>
      <c r="S688" s="2"/>
      <c r="T688" s="2"/>
      <c r="U688" s="2"/>
      <c r="V688" s="2"/>
      <c r="W688" s="2"/>
      <c r="X688" s="2"/>
    </row>
    <row r="689" spans="1:24" ht="13.8" x14ac:dyDescent="0.3">
      <c r="A689" s="2"/>
      <c r="B689" s="2"/>
      <c r="C689" s="2"/>
      <c r="D689" s="2"/>
      <c r="E689" s="2"/>
      <c r="F689" s="2"/>
      <c r="G689" s="2"/>
      <c r="H689" s="2"/>
      <c r="I689" s="2"/>
      <c r="J689" s="2"/>
      <c r="K689" s="2"/>
      <c r="L689" s="2"/>
      <c r="M689" s="2"/>
      <c r="N689" s="2"/>
      <c r="O689" s="2"/>
      <c r="P689" s="2"/>
      <c r="Q689" s="2"/>
      <c r="R689" s="2"/>
      <c r="S689" s="2"/>
      <c r="T689" s="2"/>
      <c r="U689" s="2"/>
      <c r="V689" s="2"/>
      <c r="W689" s="2"/>
      <c r="X689" s="2"/>
    </row>
    <row r="690" spans="1:24" ht="13.8" x14ac:dyDescent="0.3">
      <c r="A690" s="2"/>
      <c r="B690" s="2"/>
      <c r="C690" s="2"/>
      <c r="D690" s="2"/>
      <c r="E690" s="2"/>
      <c r="F690" s="2"/>
      <c r="G690" s="2"/>
      <c r="H690" s="2"/>
      <c r="I690" s="2"/>
      <c r="J690" s="2"/>
      <c r="K690" s="2"/>
      <c r="L690" s="2"/>
      <c r="M690" s="2"/>
      <c r="N690" s="2"/>
      <c r="O690" s="2"/>
      <c r="P690" s="2"/>
      <c r="Q690" s="2"/>
      <c r="R690" s="2"/>
      <c r="S690" s="2"/>
      <c r="T690" s="2"/>
      <c r="U690" s="2"/>
      <c r="V690" s="2"/>
      <c r="W690" s="2"/>
      <c r="X690" s="2"/>
    </row>
    <row r="691" spans="1:24" ht="13.8" x14ac:dyDescent="0.3">
      <c r="A691" s="2"/>
      <c r="B691" s="2"/>
      <c r="C691" s="2"/>
      <c r="D691" s="2"/>
      <c r="E691" s="2"/>
      <c r="F691" s="2"/>
      <c r="G691" s="2"/>
      <c r="H691" s="2"/>
      <c r="I691" s="2"/>
      <c r="J691" s="2"/>
      <c r="K691" s="2"/>
      <c r="L691" s="2"/>
      <c r="M691" s="2"/>
      <c r="N691" s="2"/>
      <c r="O691" s="2"/>
      <c r="P691" s="2"/>
      <c r="Q691" s="2"/>
      <c r="R691" s="2"/>
      <c r="S691" s="2"/>
      <c r="T691" s="2"/>
      <c r="U691" s="2"/>
      <c r="V691" s="2"/>
      <c r="W691" s="2"/>
      <c r="X691" s="2"/>
    </row>
    <row r="692" spans="1:24" ht="13.8" x14ac:dyDescent="0.3">
      <c r="A692" s="2"/>
      <c r="B692" s="2"/>
      <c r="C692" s="2"/>
      <c r="D692" s="2"/>
      <c r="E692" s="2"/>
      <c r="F692" s="2"/>
      <c r="G692" s="2"/>
      <c r="H692" s="2"/>
      <c r="I692" s="2"/>
      <c r="J692" s="2"/>
      <c r="K692" s="2"/>
      <c r="L692" s="2"/>
      <c r="M692" s="2"/>
      <c r="N692" s="2"/>
      <c r="O692" s="2"/>
      <c r="P692" s="2"/>
      <c r="Q692" s="2"/>
      <c r="R692" s="2"/>
      <c r="S692" s="2"/>
      <c r="T692" s="2"/>
      <c r="U692" s="2"/>
      <c r="V692" s="2"/>
      <c r="W692" s="2"/>
      <c r="X692" s="2"/>
    </row>
    <row r="693" spans="1:24" ht="13.8" x14ac:dyDescent="0.3">
      <c r="A693" s="2"/>
      <c r="B693" s="2"/>
      <c r="C693" s="2"/>
      <c r="D693" s="2"/>
      <c r="E693" s="2"/>
      <c r="F693" s="2"/>
      <c r="G693" s="2"/>
      <c r="H693" s="2"/>
      <c r="I693" s="2"/>
      <c r="J693" s="2"/>
      <c r="K693" s="2"/>
      <c r="L693" s="2"/>
      <c r="M693" s="2"/>
      <c r="N693" s="2"/>
      <c r="O693" s="2"/>
      <c r="P693" s="2"/>
      <c r="Q693" s="2"/>
      <c r="R693" s="2"/>
      <c r="S693" s="2"/>
      <c r="T693" s="2"/>
      <c r="U693" s="2"/>
      <c r="V693" s="2"/>
      <c r="W693" s="2"/>
      <c r="X693" s="2"/>
    </row>
    <row r="694" spans="1:24" ht="13.8" x14ac:dyDescent="0.3">
      <c r="A694" s="2"/>
      <c r="B694" s="2"/>
      <c r="C694" s="2"/>
      <c r="D694" s="2"/>
      <c r="E694" s="2"/>
      <c r="F694" s="2"/>
      <c r="G694" s="2"/>
      <c r="H694" s="2"/>
      <c r="I694" s="2"/>
      <c r="J694" s="2"/>
      <c r="K694" s="2"/>
      <c r="L694" s="2"/>
      <c r="M694" s="2"/>
      <c r="N694" s="2"/>
      <c r="O694" s="2"/>
      <c r="P694" s="2"/>
      <c r="Q694" s="2"/>
      <c r="R694" s="2"/>
      <c r="S694" s="2"/>
      <c r="T694" s="2"/>
      <c r="U694" s="2"/>
      <c r="V694" s="2"/>
      <c r="W694" s="2"/>
      <c r="X694" s="2"/>
    </row>
    <row r="695" spans="1:24" ht="13.8" x14ac:dyDescent="0.3">
      <c r="A695" s="2"/>
      <c r="B695" s="2"/>
      <c r="C695" s="2"/>
      <c r="D695" s="2"/>
      <c r="E695" s="2"/>
      <c r="F695" s="2"/>
      <c r="G695" s="2"/>
      <c r="H695" s="2"/>
      <c r="I695" s="2"/>
      <c r="J695" s="2"/>
      <c r="K695" s="2"/>
      <c r="L695" s="2"/>
      <c r="M695" s="2"/>
      <c r="N695" s="2"/>
      <c r="O695" s="2"/>
      <c r="P695" s="2"/>
      <c r="Q695" s="2"/>
      <c r="R695" s="2"/>
      <c r="S695" s="2"/>
      <c r="T695" s="2"/>
      <c r="U695" s="2"/>
      <c r="V695" s="2"/>
      <c r="W695" s="2"/>
      <c r="X695" s="2"/>
    </row>
    <row r="696" spans="1:24" ht="13.8" x14ac:dyDescent="0.3">
      <c r="A696" s="2"/>
      <c r="B696" s="2"/>
      <c r="C696" s="2"/>
      <c r="D696" s="2"/>
      <c r="E696" s="2"/>
      <c r="F696" s="2"/>
      <c r="G696" s="2"/>
      <c r="H696" s="2"/>
      <c r="I696" s="2"/>
      <c r="J696" s="2"/>
      <c r="K696" s="2"/>
      <c r="L696" s="2"/>
      <c r="M696" s="2"/>
      <c r="N696" s="2"/>
      <c r="O696" s="2"/>
      <c r="P696" s="2"/>
      <c r="Q696" s="2"/>
      <c r="R696" s="2"/>
      <c r="S696" s="2"/>
      <c r="T696" s="2"/>
      <c r="U696" s="2"/>
      <c r="V696" s="2"/>
      <c r="W696" s="2"/>
      <c r="X696" s="2"/>
    </row>
    <row r="697" spans="1:24" ht="13.8" x14ac:dyDescent="0.3">
      <c r="A697" s="2"/>
      <c r="B697" s="2"/>
      <c r="C697" s="2"/>
      <c r="D697" s="2"/>
      <c r="E697" s="2"/>
      <c r="F697" s="2"/>
      <c r="G697" s="2"/>
      <c r="H697" s="2"/>
      <c r="I697" s="2"/>
      <c r="J697" s="2"/>
      <c r="K697" s="2"/>
      <c r="L697" s="2"/>
      <c r="M697" s="2"/>
      <c r="N697" s="2"/>
      <c r="O697" s="2"/>
      <c r="P697" s="2"/>
      <c r="Q697" s="2"/>
      <c r="R697" s="2"/>
      <c r="S697" s="2"/>
      <c r="T697" s="2"/>
      <c r="U697" s="2"/>
      <c r="V697" s="2"/>
      <c r="W697" s="2"/>
      <c r="X697" s="2"/>
    </row>
    <row r="698" spans="1:24" ht="13.8" x14ac:dyDescent="0.3">
      <c r="A698" s="2"/>
      <c r="B698" s="2"/>
      <c r="C698" s="2"/>
      <c r="D698" s="2"/>
      <c r="E698" s="2"/>
      <c r="F698" s="2"/>
      <c r="G698" s="2"/>
      <c r="H698" s="2"/>
      <c r="I698" s="2"/>
      <c r="J698" s="2"/>
      <c r="K698" s="2"/>
      <c r="L698" s="2"/>
      <c r="M698" s="2"/>
      <c r="N698" s="2"/>
      <c r="O698" s="2"/>
      <c r="P698" s="2"/>
      <c r="Q698" s="2"/>
      <c r="R698" s="2"/>
      <c r="S698" s="2"/>
      <c r="T698" s="2"/>
      <c r="U698" s="2"/>
      <c r="V698" s="2"/>
      <c r="W698" s="2"/>
      <c r="X698" s="2"/>
    </row>
    <row r="699" spans="1:24" ht="13.8" x14ac:dyDescent="0.3">
      <c r="A699" s="2"/>
      <c r="B699" s="2"/>
      <c r="C699" s="2"/>
      <c r="D699" s="2"/>
      <c r="E699" s="2"/>
      <c r="F699" s="2"/>
      <c r="G699" s="2"/>
      <c r="H699" s="2"/>
      <c r="I699" s="2"/>
      <c r="J699" s="2"/>
      <c r="K699" s="2"/>
      <c r="L699" s="2"/>
      <c r="M699" s="2"/>
      <c r="N699" s="2"/>
      <c r="O699" s="2"/>
      <c r="P699" s="2"/>
      <c r="Q699" s="2"/>
      <c r="R699" s="2"/>
      <c r="S699" s="2"/>
      <c r="T699" s="2"/>
      <c r="U699" s="2"/>
      <c r="V699" s="2"/>
      <c r="W699" s="2"/>
      <c r="X699" s="2"/>
    </row>
    <row r="700" spans="1:24" ht="13.8" x14ac:dyDescent="0.3">
      <c r="A700" s="2"/>
      <c r="B700" s="2"/>
      <c r="C700" s="2"/>
      <c r="D700" s="2"/>
      <c r="E700" s="2"/>
      <c r="F700" s="2"/>
      <c r="G700" s="2"/>
      <c r="H700" s="2"/>
      <c r="I700" s="2"/>
      <c r="J700" s="2"/>
      <c r="K700" s="2"/>
      <c r="L700" s="2"/>
      <c r="M700" s="2"/>
      <c r="N700" s="2"/>
      <c r="O700" s="2"/>
      <c r="P700" s="2"/>
      <c r="Q700" s="2"/>
      <c r="R700" s="2"/>
      <c r="S700" s="2"/>
      <c r="T700" s="2"/>
      <c r="U700" s="2"/>
      <c r="V700" s="2"/>
      <c r="W700" s="2"/>
      <c r="X700" s="2"/>
    </row>
    <row r="701" spans="1:24" ht="13.8" x14ac:dyDescent="0.3">
      <c r="A701" s="2"/>
      <c r="B701" s="2"/>
      <c r="C701" s="2"/>
      <c r="D701" s="2"/>
      <c r="E701" s="2"/>
      <c r="F701" s="2"/>
      <c r="G701" s="2"/>
      <c r="H701" s="2"/>
      <c r="I701" s="2"/>
      <c r="J701" s="2"/>
      <c r="K701" s="2"/>
      <c r="L701" s="2"/>
      <c r="M701" s="2"/>
      <c r="N701" s="2"/>
      <c r="O701" s="2"/>
      <c r="P701" s="2"/>
      <c r="Q701" s="2"/>
      <c r="R701" s="2"/>
      <c r="S701" s="2"/>
      <c r="T701" s="2"/>
      <c r="U701" s="2"/>
      <c r="V701" s="2"/>
      <c r="W701" s="2"/>
      <c r="X701" s="2"/>
    </row>
    <row r="702" spans="1:24" ht="13.8" x14ac:dyDescent="0.3">
      <c r="A702" s="2"/>
      <c r="B702" s="2"/>
      <c r="C702" s="2"/>
      <c r="D702" s="2"/>
      <c r="E702" s="2"/>
      <c r="F702" s="2"/>
      <c r="G702" s="2"/>
      <c r="H702" s="2"/>
      <c r="I702" s="2"/>
      <c r="J702" s="2"/>
      <c r="K702" s="2"/>
      <c r="L702" s="2"/>
      <c r="M702" s="2"/>
      <c r="N702" s="2"/>
      <c r="O702" s="2"/>
      <c r="P702" s="2"/>
      <c r="Q702" s="2"/>
      <c r="R702" s="2"/>
      <c r="S702" s="2"/>
      <c r="T702" s="2"/>
      <c r="U702" s="2"/>
      <c r="V702" s="2"/>
      <c r="W702" s="2"/>
      <c r="X702" s="2"/>
    </row>
    <row r="703" spans="1:24" ht="13.8" x14ac:dyDescent="0.3">
      <c r="A703" s="2"/>
      <c r="B703" s="2"/>
      <c r="C703" s="2"/>
      <c r="D703" s="2"/>
      <c r="E703" s="2"/>
      <c r="F703" s="2"/>
      <c r="G703" s="2"/>
      <c r="H703" s="2"/>
      <c r="I703" s="2"/>
      <c r="J703" s="2"/>
      <c r="K703" s="2"/>
      <c r="L703" s="2"/>
      <c r="M703" s="2"/>
      <c r="N703" s="2"/>
      <c r="O703" s="2"/>
      <c r="P703" s="2"/>
      <c r="Q703" s="2"/>
      <c r="R703" s="2"/>
      <c r="S703" s="2"/>
      <c r="T703" s="2"/>
      <c r="U703" s="2"/>
      <c r="V703" s="2"/>
      <c r="W703" s="2"/>
      <c r="X703" s="2"/>
    </row>
    <row r="704" spans="1:24" ht="13.8" x14ac:dyDescent="0.3">
      <c r="A704" s="2"/>
      <c r="B704" s="2"/>
      <c r="C704" s="2"/>
      <c r="D704" s="2"/>
      <c r="E704" s="2"/>
      <c r="F704" s="2"/>
      <c r="G704" s="2"/>
      <c r="H704" s="2"/>
      <c r="I704" s="2"/>
      <c r="J704" s="2"/>
      <c r="K704" s="2"/>
      <c r="L704" s="2"/>
      <c r="M704" s="2"/>
      <c r="N704" s="2"/>
      <c r="O704" s="2"/>
      <c r="P704" s="2"/>
      <c r="Q704" s="2"/>
      <c r="R704" s="2"/>
      <c r="S704" s="2"/>
      <c r="T704" s="2"/>
      <c r="U704" s="2"/>
      <c r="V704" s="2"/>
      <c r="W704" s="2"/>
      <c r="X704" s="2"/>
    </row>
    <row r="705" spans="1:24" ht="13.8" x14ac:dyDescent="0.3">
      <c r="A705" s="2"/>
      <c r="B705" s="2"/>
      <c r="C705" s="2"/>
      <c r="D705" s="2"/>
      <c r="E705" s="2"/>
      <c r="F705" s="2"/>
      <c r="G705" s="2"/>
      <c r="H705" s="2"/>
      <c r="I705" s="2"/>
      <c r="J705" s="2"/>
      <c r="K705" s="2"/>
      <c r="L705" s="2"/>
      <c r="M705" s="2"/>
      <c r="N705" s="2"/>
      <c r="O705" s="2"/>
      <c r="P705" s="2"/>
      <c r="Q705" s="2"/>
      <c r="R705" s="2"/>
      <c r="S705" s="2"/>
      <c r="T705" s="2"/>
      <c r="U705" s="2"/>
      <c r="V705" s="2"/>
      <c r="W705" s="2"/>
      <c r="X705" s="2"/>
    </row>
    <row r="706" spans="1:24" ht="13.8" x14ac:dyDescent="0.3">
      <c r="A706" s="2"/>
      <c r="B706" s="2"/>
      <c r="C706" s="2"/>
      <c r="D706" s="2"/>
      <c r="E706" s="2"/>
      <c r="F706" s="2"/>
      <c r="G706" s="2"/>
      <c r="H706" s="2"/>
      <c r="I706" s="2"/>
      <c r="J706" s="2"/>
      <c r="K706" s="2"/>
      <c r="L706" s="2"/>
      <c r="M706" s="2"/>
      <c r="N706" s="2"/>
      <c r="O706" s="2"/>
      <c r="P706" s="2"/>
      <c r="Q706" s="2"/>
      <c r="R706" s="2"/>
      <c r="S706" s="2"/>
      <c r="T706" s="2"/>
      <c r="U706" s="2"/>
      <c r="V706" s="2"/>
      <c r="W706" s="2"/>
      <c r="X706" s="2"/>
    </row>
    <row r="707" spans="1:24" ht="13.8" x14ac:dyDescent="0.3">
      <c r="A707" s="2"/>
      <c r="B707" s="2"/>
      <c r="C707" s="2"/>
      <c r="D707" s="2"/>
      <c r="E707" s="2"/>
      <c r="F707" s="2"/>
      <c r="G707" s="2"/>
      <c r="H707" s="2"/>
      <c r="I707" s="2"/>
      <c r="J707" s="2"/>
      <c r="K707" s="2"/>
      <c r="L707" s="2"/>
      <c r="M707" s="2"/>
      <c r="N707" s="2"/>
      <c r="O707" s="2"/>
      <c r="P707" s="2"/>
      <c r="Q707" s="2"/>
      <c r="R707" s="2"/>
      <c r="S707" s="2"/>
      <c r="T707" s="2"/>
      <c r="U707" s="2"/>
      <c r="V707" s="2"/>
      <c r="W707" s="2"/>
      <c r="X707" s="2"/>
    </row>
    <row r="708" spans="1:24" ht="13.8" x14ac:dyDescent="0.3">
      <c r="A708" s="2"/>
      <c r="B708" s="2"/>
      <c r="C708" s="2"/>
      <c r="D708" s="2"/>
      <c r="E708" s="2"/>
      <c r="F708" s="2"/>
      <c r="G708" s="2"/>
      <c r="H708" s="2"/>
      <c r="I708" s="2"/>
      <c r="J708" s="2"/>
      <c r="K708" s="2"/>
      <c r="L708" s="2"/>
      <c r="M708" s="2"/>
      <c r="N708" s="2"/>
      <c r="O708" s="2"/>
      <c r="P708" s="2"/>
      <c r="Q708" s="2"/>
      <c r="R708" s="2"/>
      <c r="S708" s="2"/>
      <c r="T708" s="2"/>
      <c r="U708" s="2"/>
      <c r="V708" s="2"/>
      <c r="W708" s="2"/>
      <c r="X708" s="2"/>
    </row>
    <row r="709" spans="1:24" ht="13.8" x14ac:dyDescent="0.3">
      <c r="A709" s="2"/>
      <c r="B709" s="2"/>
      <c r="C709" s="2"/>
      <c r="D709" s="2"/>
      <c r="E709" s="2"/>
      <c r="F709" s="2"/>
      <c r="G709" s="2"/>
      <c r="H709" s="2"/>
      <c r="I709" s="2"/>
      <c r="J709" s="2"/>
      <c r="K709" s="2"/>
      <c r="L709" s="2"/>
      <c r="M709" s="2"/>
      <c r="N709" s="2"/>
      <c r="O709" s="2"/>
      <c r="P709" s="2"/>
      <c r="Q709" s="2"/>
      <c r="R709" s="2"/>
      <c r="S709" s="2"/>
      <c r="T709" s="2"/>
      <c r="U709" s="2"/>
      <c r="V709" s="2"/>
      <c r="W709" s="2"/>
      <c r="X709" s="2"/>
    </row>
    <row r="710" spans="1:24" ht="13.8" x14ac:dyDescent="0.3">
      <c r="A710" s="2"/>
      <c r="B710" s="2"/>
      <c r="C710" s="2"/>
      <c r="D710" s="2"/>
      <c r="E710" s="2"/>
      <c r="F710" s="2"/>
      <c r="G710" s="2"/>
      <c r="H710" s="2"/>
      <c r="I710" s="2"/>
      <c r="J710" s="2"/>
      <c r="K710" s="2"/>
      <c r="L710" s="2"/>
      <c r="M710" s="2"/>
      <c r="N710" s="2"/>
      <c r="O710" s="2"/>
      <c r="P710" s="2"/>
      <c r="Q710" s="2"/>
      <c r="R710" s="2"/>
      <c r="S710" s="2"/>
      <c r="T710" s="2"/>
      <c r="U710" s="2"/>
      <c r="V710" s="2"/>
      <c r="W710" s="2"/>
      <c r="X710" s="2"/>
    </row>
    <row r="711" spans="1:24" ht="13.8" x14ac:dyDescent="0.3">
      <c r="A711" s="2"/>
      <c r="B711" s="2"/>
      <c r="C711" s="2"/>
      <c r="D711" s="2"/>
      <c r="E711" s="2"/>
      <c r="F711" s="2"/>
      <c r="G711" s="2"/>
      <c r="H711" s="2"/>
      <c r="I711" s="2"/>
      <c r="J711" s="2"/>
      <c r="K711" s="2"/>
      <c r="L711" s="2"/>
      <c r="M711" s="2"/>
      <c r="N711" s="2"/>
      <c r="O711" s="2"/>
      <c r="P711" s="2"/>
      <c r="Q711" s="2"/>
      <c r="R711" s="2"/>
      <c r="S711" s="2"/>
      <c r="T711" s="2"/>
      <c r="U711" s="2"/>
      <c r="V711" s="2"/>
      <c r="W711" s="2"/>
      <c r="X711" s="2"/>
    </row>
    <row r="712" spans="1:24" ht="13.8" x14ac:dyDescent="0.3">
      <c r="A712" s="2"/>
      <c r="B712" s="2"/>
      <c r="C712" s="2"/>
      <c r="D712" s="2"/>
      <c r="E712" s="2"/>
      <c r="F712" s="2"/>
      <c r="G712" s="2"/>
      <c r="H712" s="2"/>
      <c r="I712" s="2"/>
      <c r="J712" s="2"/>
      <c r="K712" s="2"/>
      <c r="L712" s="2"/>
      <c r="M712" s="2"/>
      <c r="N712" s="2"/>
      <c r="O712" s="2"/>
      <c r="P712" s="2"/>
      <c r="Q712" s="2"/>
      <c r="R712" s="2"/>
      <c r="S712" s="2"/>
      <c r="T712" s="2"/>
      <c r="U712" s="2"/>
      <c r="V712" s="2"/>
      <c r="W712" s="2"/>
      <c r="X712" s="2"/>
    </row>
    <row r="713" spans="1:24" ht="13.8" x14ac:dyDescent="0.3">
      <c r="A713" s="2"/>
      <c r="B713" s="2"/>
      <c r="C713" s="2"/>
      <c r="D713" s="2"/>
      <c r="E713" s="2"/>
      <c r="F713" s="2"/>
      <c r="G713" s="2"/>
      <c r="H713" s="2"/>
      <c r="I713" s="2"/>
      <c r="J713" s="2"/>
      <c r="K713" s="2"/>
      <c r="L713" s="2"/>
      <c r="M713" s="2"/>
      <c r="N713" s="2"/>
      <c r="O713" s="2"/>
      <c r="P713" s="2"/>
      <c r="Q713" s="2"/>
      <c r="R713" s="2"/>
      <c r="S713" s="2"/>
      <c r="T713" s="2"/>
      <c r="U713" s="2"/>
      <c r="V713" s="2"/>
      <c r="W713" s="2"/>
      <c r="X713" s="2"/>
    </row>
    <row r="714" spans="1:24" ht="13.8" x14ac:dyDescent="0.3">
      <c r="A714" s="2"/>
      <c r="B714" s="2"/>
      <c r="C714" s="2"/>
      <c r="D714" s="2"/>
      <c r="E714" s="2"/>
      <c r="F714" s="2"/>
      <c r="G714" s="2"/>
      <c r="H714" s="2"/>
      <c r="I714" s="2"/>
      <c r="J714" s="2"/>
      <c r="K714" s="2"/>
      <c r="L714" s="2"/>
      <c r="M714" s="2"/>
      <c r="N714" s="2"/>
      <c r="O714" s="2"/>
      <c r="P714" s="2"/>
      <c r="Q714" s="2"/>
      <c r="R714" s="2"/>
      <c r="S714" s="2"/>
      <c r="T714" s="2"/>
      <c r="U714" s="2"/>
      <c r="V714" s="2"/>
      <c r="W714" s="2"/>
      <c r="X714" s="2"/>
    </row>
    <row r="715" spans="1:24" ht="13.8" x14ac:dyDescent="0.3">
      <c r="A715" s="2"/>
      <c r="B715" s="2"/>
      <c r="C715" s="2"/>
      <c r="D715" s="2"/>
      <c r="E715" s="2"/>
      <c r="F715" s="2"/>
      <c r="G715" s="2"/>
      <c r="H715" s="2"/>
      <c r="I715" s="2"/>
      <c r="J715" s="2"/>
      <c r="K715" s="2"/>
      <c r="L715" s="2"/>
      <c r="M715" s="2"/>
      <c r="N715" s="2"/>
      <c r="O715" s="2"/>
      <c r="P715" s="2"/>
      <c r="Q715" s="2"/>
      <c r="R715" s="2"/>
      <c r="S715" s="2"/>
      <c r="T715" s="2"/>
      <c r="U715" s="2"/>
      <c r="V715" s="2"/>
      <c r="W715" s="2"/>
      <c r="X715" s="2"/>
    </row>
    <row r="716" spans="1:24" ht="13.8" x14ac:dyDescent="0.3">
      <c r="A716" s="2"/>
      <c r="B716" s="2"/>
      <c r="C716" s="2"/>
      <c r="D716" s="2"/>
      <c r="E716" s="2"/>
      <c r="F716" s="2"/>
      <c r="G716" s="2"/>
      <c r="H716" s="2"/>
      <c r="I716" s="2"/>
      <c r="J716" s="2"/>
      <c r="K716" s="2"/>
      <c r="L716" s="2"/>
      <c r="M716" s="2"/>
      <c r="N716" s="2"/>
      <c r="O716" s="2"/>
      <c r="P716" s="2"/>
      <c r="Q716" s="2"/>
      <c r="R716" s="2"/>
      <c r="S716" s="2"/>
      <c r="T716" s="2"/>
      <c r="U716" s="2"/>
      <c r="V716" s="2"/>
      <c r="W716" s="2"/>
      <c r="X716" s="2"/>
    </row>
    <row r="717" spans="1:24" ht="13.8" x14ac:dyDescent="0.3">
      <c r="A717" s="2"/>
      <c r="B717" s="2"/>
      <c r="C717" s="2"/>
      <c r="D717" s="2"/>
      <c r="E717" s="2"/>
      <c r="F717" s="2"/>
      <c r="G717" s="2"/>
      <c r="H717" s="2"/>
      <c r="I717" s="2"/>
      <c r="J717" s="2"/>
      <c r="K717" s="2"/>
      <c r="L717" s="2"/>
      <c r="M717" s="2"/>
      <c r="N717" s="2"/>
      <c r="O717" s="2"/>
      <c r="P717" s="2"/>
      <c r="Q717" s="2"/>
      <c r="R717" s="2"/>
      <c r="S717" s="2"/>
      <c r="T717" s="2"/>
      <c r="U717" s="2"/>
      <c r="V717" s="2"/>
      <c r="W717" s="2"/>
      <c r="X717" s="2"/>
    </row>
    <row r="718" spans="1:24" ht="13.8" x14ac:dyDescent="0.3">
      <c r="A718" s="2"/>
      <c r="B718" s="2"/>
      <c r="C718" s="2"/>
      <c r="D718" s="2"/>
      <c r="E718" s="2"/>
      <c r="F718" s="2"/>
      <c r="G718" s="2"/>
      <c r="H718" s="2"/>
      <c r="I718" s="2"/>
      <c r="J718" s="2"/>
      <c r="K718" s="2"/>
      <c r="L718" s="2"/>
      <c r="M718" s="2"/>
      <c r="N718" s="2"/>
      <c r="O718" s="2"/>
      <c r="P718" s="2"/>
      <c r="Q718" s="2"/>
      <c r="R718" s="2"/>
      <c r="S718" s="2"/>
      <c r="T718" s="2"/>
      <c r="U718" s="2"/>
      <c r="V718" s="2"/>
      <c r="W718" s="2"/>
      <c r="X718" s="2"/>
    </row>
    <row r="719" spans="1:24" ht="13.8" x14ac:dyDescent="0.3">
      <c r="A719" s="2"/>
      <c r="B719" s="2"/>
      <c r="C719" s="2"/>
      <c r="D719" s="2"/>
      <c r="E719" s="2"/>
      <c r="F719" s="2"/>
      <c r="G719" s="2"/>
      <c r="H719" s="2"/>
      <c r="I719" s="2"/>
      <c r="J719" s="2"/>
      <c r="K719" s="2"/>
      <c r="L719" s="2"/>
      <c r="M719" s="2"/>
      <c r="N719" s="2"/>
      <c r="O719" s="2"/>
      <c r="P719" s="2"/>
      <c r="Q719" s="2"/>
      <c r="R719" s="2"/>
      <c r="S719" s="2"/>
      <c r="T719" s="2"/>
      <c r="U719" s="2"/>
      <c r="V719" s="2"/>
      <c r="W719" s="2"/>
      <c r="X719" s="2"/>
    </row>
    <row r="720" spans="1:24" ht="13.8" x14ac:dyDescent="0.3">
      <c r="A720" s="2"/>
      <c r="B720" s="2"/>
      <c r="C720" s="2"/>
      <c r="D720" s="2"/>
      <c r="E720" s="2"/>
      <c r="F720" s="2"/>
      <c r="G720" s="2"/>
      <c r="H720" s="2"/>
      <c r="I720" s="2"/>
      <c r="J720" s="2"/>
      <c r="K720" s="2"/>
      <c r="L720" s="2"/>
      <c r="M720" s="2"/>
      <c r="N720" s="2"/>
      <c r="O720" s="2"/>
      <c r="P720" s="2"/>
      <c r="Q720" s="2"/>
      <c r="R720" s="2"/>
      <c r="S720" s="2"/>
      <c r="T720" s="2"/>
      <c r="U720" s="2"/>
      <c r="V720" s="2"/>
      <c r="W720" s="2"/>
      <c r="X720" s="2"/>
    </row>
    <row r="721" spans="1:24" ht="13.8" x14ac:dyDescent="0.3">
      <c r="A721" s="2"/>
      <c r="B721" s="2"/>
      <c r="C721" s="2"/>
      <c r="D721" s="2"/>
      <c r="E721" s="2"/>
      <c r="F721" s="2"/>
      <c r="G721" s="2"/>
      <c r="H721" s="2"/>
      <c r="I721" s="2"/>
      <c r="J721" s="2"/>
      <c r="K721" s="2"/>
      <c r="L721" s="2"/>
      <c r="M721" s="2"/>
      <c r="N721" s="2"/>
      <c r="O721" s="2"/>
      <c r="P721" s="2"/>
      <c r="Q721" s="2"/>
      <c r="R721" s="2"/>
      <c r="S721" s="2"/>
      <c r="T721" s="2"/>
      <c r="U721" s="2"/>
      <c r="V721" s="2"/>
      <c r="W721" s="2"/>
      <c r="X721" s="2"/>
    </row>
    <row r="722" spans="1:24" ht="13.8" x14ac:dyDescent="0.3">
      <c r="A722" s="2"/>
      <c r="B722" s="2"/>
      <c r="C722" s="2"/>
      <c r="D722" s="2"/>
      <c r="E722" s="2"/>
      <c r="F722" s="2"/>
      <c r="G722" s="2"/>
      <c r="H722" s="2"/>
      <c r="I722" s="2"/>
      <c r="J722" s="2"/>
      <c r="K722" s="2"/>
      <c r="L722" s="2"/>
      <c r="M722" s="2"/>
      <c r="N722" s="2"/>
      <c r="O722" s="2"/>
      <c r="P722" s="2"/>
      <c r="Q722" s="2"/>
      <c r="R722" s="2"/>
      <c r="S722" s="2"/>
      <c r="T722" s="2"/>
      <c r="U722" s="2"/>
      <c r="V722" s="2"/>
      <c r="W722" s="2"/>
      <c r="X722" s="2"/>
    </row>
    <row r="723" spans="1:24" ht="13.8" x14ac:dyDescent="0.3">
      <c r="A723" s="2"/>
      <c r="B723" s="2"/>
      <c r="C723" s="2"/>
      <c r="D723" s="2"/>
      <c r="E723" s="2"/>
      <c r="F723" s="2"/>
      <c r="G723" s="2"/>
      <c r="H723" s="2"/>
      <c r="I723" s="2"/>
      <c r="J723" s="2"/>
      <c r="K723" s="2"/>
      <c r="L723" s="2"/>
      <c r="M723" s="2"/>
      <c r="N723" s="2"/>
      <c r="O723" s="2"/>
      <c r="P723" s="2"/>
      <c r="Q723" s="2"/>
      <c r="R723" s="2"/>
      <c r="S723" s="2"/>
      <c r="T723" s="2"/>
      <c r="U723" s="2"/>
      <c r="V723" s="2"/>
      <c r="W723" s="2"/>
      <c r="X723" s="2"/>
    </row>
    <row r="724" spans="1:24" ht="13.8" x14ac:dyDescent="0.3">
      <c r="A724" s="2"/>
      <c r="B724" s="2"/>
      <c r="C724" s="2"/>
      <c r="D724" s="2"/>
      <c r="E724" s="2"/>
      <c r="F724" s="2"/>
      <c r="G724" s="2"/>
      <c r="H724" s="2"/>
      <c r="I724" s="2"/>
      <c r="J724" s="2"/>
      <c r="K724" s="2"/>
      <c r="L724" s="2"/>
      <c r="M724" s="2"/>
      <c r="N724" s="2"/>
      <c r="O724" s="2"/>
      <c r="P724" s="2"/>
      <c r="Q724" s="2"/>
      <c r="R724" s="2"/>
      <c r="S724" s="2"/>
      <c r="T724" s="2"/>
      <c r="U724" s="2"/>
      <c r="V724" s="2"/>
      <c r="W724" s="2"/>
      <c r="X724" s="2"/>
    </row>
    <row r="725" spans="1:24" ht="13.8" x14ac:dyDescent="0.3">
      <c r="A725" s="2"/>
      <c r="B725" s="2"/>
      <c r="C725" s="2"/>
      <c r="D725" s="2"/>
      <c r="E725" s="2"/>
      <c r="F725" s="2"/>
      <c r="G725" s="2"/>
      <c r="H725" s="2"/>
      <c r="I725" s="2"/>
      <c r="J725" s="2"/>
      <c r="K725" s="2"/>
      <c r="L725" s="2"/>
      <c r="M725" s="2"/>
      <c r="N725" s="2"/>
      <c r="O725" s="2"/>
      <c r="P725" s="2"/>
      <c r="Q725" s="2"/>
      <c r="R725" s="2"/>
      <c r="S725" s="2"/>
      <c r="T725" s="2"/>
      <c r="U725" s="2"/>
      <c r="V725" s="2"/>
      <c r="W725" s="2"/>
      <c r="X725" s="2"/>
    </row>
    <row r="726" spans="1:24" ht="13.8" x14ac:dyDescent="0.3">
      <c r="A726" s="2"/>
      <c r="B726" s="2"/>
      <c r="C726" s="2"/>
      <c r="D726" s="2"/>
      <c r="E726" s="2"/>
      <c r="F726" s="2"/>
      <c r="G726" s="2"/>
      <c r="H726" s="2"/>
      <c r="I726" s="2"/>
      <c r="J726" s="2"/>
      <c r="K726" s="2"/>
      <c r="L726" s="2"/>
      <c r="M726" s="2"/>
      <c r="N726" s="2"/>
      <c r="O726" s="2"/>
      <c r="P726" s="2"/>
      <c r="Q726" s="2"/>
      <c r="R726" s="2"/>
      <c r="S726" s="2"/>
      <c r="T726" s="2"/>
      <c r="U726" s="2"/>
      <c r="V726" s="2"/>
      <c r="W726" s="2"/>
      <c r="X726" s="2"/>
    </row>
    <row r="727" spans="1:24" ht="13.8" x14ac:dyDescent="0.3">
      <c r="A727" s="2"/>
      <c r="B727" s="2"/>
      <c r="C727" s="2"/>
      <c r="D727" s="2"/>
      <c r="E727" s="2"/>
      <c r="F727" s="2"/>
      <c r="G727" s="2"/>
      <c r="H727" s="2"/>
      <c r="I727" s="2"/>
      <c r="J727" s="2"/>
      <c r="K727" s="2"/>
      <c r="L727" s="2"/>
      <c r="M727" s="2"/>
      <c r="N727" s="2"/>
      <c r="O727" s="2"/>
      <c r="P727" s="2"/>
      <c r="Q727" s="2"/>
      <c r="R727" s="2"/>
      <c r="S727" s="2"/>
      <c r="T727" s="2"/>
      <c r="U727" s="2"/>
      <c r="V727" s="2"/>
      <c r="W727" s="2"/>
      <c r="X727" s="2"/>
    </row>
    <row r="728" spans="1:24" ht="13.8" x14ac:dyDescent="0.3">
      <c r="A728" s="2"/>
      <c r="B728" s="2"/>
      <c r="C728" s="2"/>
      <c r="D728" s="2"/>
      <c r="E728" s="2"/>
      <c r="F728" s="2"/>
      <c r="G728" s="2"/>
      <c r="H728" s="2"/>
      <c r="I728" s="2"/>
      <c r="J728" s="2"/>
      <c r="K728" s="2"/>
      <c r="L728" s="2"/>
      <c r="M728" s="2"/>
      <c r="N728" s="2"/>
      <c r="O728" s="2"/>
      <c r="P728" s="2"/>
      <c r="Q728" s="2"/>
      <c r="R728" s="2"/>
      <c r="S728" s="2"/>
      <c r="T728" s="2"/>
      <c r="U728" s="2"/>
      <c r="V728" s="2"/>
      <c r="W728" s="2"/>
      <c r="X728" s="2"/>
    </row>
    <row r="729" spans="1:24" ht="13.8" x14ac:dyDescent="0.3">
      <c r="A729" s="2"/>
      <c r="B729" s="2"/>
      <c r="C729" s="2"/>
      <c r="D729" s="2"/>
      <c r="E729" s="2"/>
      <c r="F729" s="2"/>
      <c r="G729" s="2"/>
      <c r="H729" s="2"/>
      <c r="I729" s="2"/>
      <c r="J729" s="2"/>
      <c r="K729" s="2"/>
      <c r="L729" s="2"/>
      <c r="M729" s="2"/>
      <c r="N729" s="2"/>
      <c r="O729" s="2"/>
      <c r="P729" s="2"/>
      <c r="Q729" s="2"/>
      <c r="R729" s="2"/>
      <c r="S729" s="2"/>
      <c r="T729" s="2"/>
      <c r="U729" s="2"/>
      <c r="V729" s="2"/>
      <c r="W729" s="2"/>
      <c r="X729" s="2"/>
    </row>
    <row r="730" spans="1:24" ht="13.8" x14ac:dyDescent="0.3">
      <c r="A730" s="2"/>
      <c r="B730" s="2"/>
      <c r="C730" s="2"/>
      <c r="D730" s="2"/>
      <c r="E730" s="2"/>
      <c r="F730" s="2"/>
      <c r="G730" s="2"/>
      <c r="H730" s="2"/>
      <c r="I730" s="2"/>
      <c r="J730" s="2"/>
      <c r="K730" s="2"/>
      <c r="L730" s="2"/>
      <c r="M730" s="2"/>
      <c r="N730" s="2"/>
      <c r="O730" s="2"/>
      <c r="P730" s="2"/>
      <c r="Q730" s="2"/>
      <c r="R730" s="2"/>
      <c r="S730" s="2"/>
      <c r="T730" s="2"/>
      <c r="U730" s="2"/>
      <c r="V730" s="2"/>
      <c r="W730" s="2"/>
      <c r="X730" s="2"/>
    </row>
    <row r="731" spans="1:24" ht="13.8" x14ac:dyDescent="0.3">
      <c r="A731" s="2"/>
      <c r="B731" s="2"/>
      <c r="C731" s="2"/>
      <c r="D731" s="2"/>
      <c r="E731" s="2"/>
      <c r="F731" s="2"/>
      <c r="G731" s="2"/>
      <c r="H731" s="2"/>
      <c r="I731" s="2"/>
      <c r="J731" s="2"/>
      <c r="K731" s="2"/>
      <c r="L731" s="2"/>
      <c r="M731" s="2"/>
      <c r="N731" s="2"/>
      <c r="O731" s="2"/>
      <c r="P731" s="2"/>
      <c r="Q731" s="2"/>
      <c r="R731" s="2"/>
      <c r="S731" s="2"/>
      <c r="T731" s="2"/>
      <c r="U731" s="2"/>
      <c r="V731" s="2"/>
      <c r="W731" s="2"/>
      <c r="X731" s="2"/>
    </row>
    <row r="732" spans="1:24" ht="13.8" x14ac:dyDescent="0.3">
      <c r="A732" s="2"/>
      <c r="B732" s="2"/>
      <c r="C732" s="2"/>
      <c r="D732" s="2"/>
      <c r="E732" s="2"/>
      <c r="F732" s="2"/>
      <c r="G732" s="2"/>
      <c r="H732" s="2"/>
      <c r="I732" s="2"/>
      <c r="J732" s="2"/>
      <c r="K732" s="2"/>
      <c r="L732" s="2"/>
      <c r="M732" s="2"/>
      <c r="N732" s="2"/>
      <c r="O732" s="2"/>
      <c r="P732" s="2"/>
      <c r="Q732" s="2"/>
      <c r="R732" s="2"/>
      <c r="S732" s="2"/>
      <c r="T732" s="2"/>
      <c r="U732" s="2"/>
      <c r="V732" s="2"/>
      <c r="W732" s="2"/>
      <c r="X732" s="2"/>
    </row>
    <row r="733" spans="1:24" ht="13.8" x14ac:dyDescent="0.3">
      <c r="A733" s="2"/>
      <c r="B733" s="2"/>
      <c r="C733" s="2"/>
      <c r="D733" s="2"/>
      <c r="E733" s="2"/>
      <c r="F733" s="2"/>
      <c r="G733" s="2"/>
      <c r="H733" s="2"/>
      <c r="I733" s="2"/>
      <c r="J733" s="2"/>
      <c r="K733" s="2"/>
      <c r="L733" s="2"/>
      <c r="M733" s="2"/>
      <c r="N733" s="2"/>
      <c r="O733" s="2"/>
      <c r="P733" s="2"/>
      <c r="Q733" s="2"/>
      <c r="R733" s="2"/>
      <c r="S733" s="2"/>
      <c r="T733" s="2"/>
      <c r="U733" s="2"/>
      <c r="V733" s="2"/>
      <c r="W733" s="2"/>
      <c r="X733" s="2"/>
    </row>
    <row r="734" spans="1:24" ht="13.8" x14ac:dyDescent="0.3">
      <c r="A734" s="2"/>
      <c r="B734" s="2"/>
      <c r="C734" s="2"/>
      <c r="D734" s="2"/>
      <c r="E734" s="2"/>
      <c r="F734" s="2"/>
      <c r="G734" s="2"/>
      <c r="H734" s="2"/>
      <c r="I734" s="2"/>
      <c r="J734" s="2"/>
      <c r="K734" s="2"/>
      <c r="L734" s="2"/>
      <c r="M734" s="2"/>
      <c r="N734" s="2"/>
      <c r="O734" s="2"/>
      <c r="P734" s="2"/>
      <c r="Q734" s="2"/>
      <c r="R734" s="2"/>
      <c r="S734" s="2"/>
      <c r="T734" s="2"/>
      <c r="U734" s="2"/>
      <c r="V734" s="2"/>
      <c r="W734" s="2"/>
      <c r="X734" s="2"/>
    </row>
    <row r="735" spans="1:24" ht="13.8" x14ac:dyDescent="0.3">
      <c r="A735" s="2"/>
      <c r="B735" s="2"/>
      <c r="C735" s="2"/>
      <c r="D735" s="2"/>
      <c r="E735" s="2"/>
      <c r="F735" s="2"/>
      <c r="G735" s="2"/>
      <c r="H735" s="2"/>
      <c r="I735" s="2"/>
      <c r="J735" s="2"/>
      <c r="K735" s="2"/>
      <c r="L735" s="2"/>
      <c r="M735" s="2"/>
      <c r="N735" s="2"/>
      <c r="O735" s="2"/>
      <c r="P735" s="2"/>
      <c r="Q735" s="2"/>
      <c r="R735" s="2"/>
      <c r="S735" s="2"/>
      <c r="T735" s="2"/>
      <c r="U735" s="2"/>
      <c r="V735" s="2"/>
      <c r="W735" s="2"/>
      <c r="X735" s="2"/>
    </row>
    <row r="736" spans="1:24" ht="13.8" x14ac:dyDescent="0.3">
      <c r="A736" s="2"/>
      <c r="B736" s="2"/>
      <c r="C736" s="2"/>
      <c r="D736" s="2"/>
      <c r="E736" s="2"/>
      <c r="F736" s="2"/>
      <c r="G736" s="2"/>
      <c r="H736" s="2"/>
      <c r="I736" s="2"/>
      <c r="J736" s="2"/>
      <c r="K736" s="2"/>
      <c r="L736" s="2"/>
      <c r="M736" s="2"/>
      <c r="N736" s="2"/>
      <c r="O736" s="2"/>
      <c r="P736" s="2"/>
      <c r="Q736" s="2"/>
      <c r="R736" s="2"/>
      <c r="S736" s="2"/>
      <c r="T736" s="2"/>
      <c r="U736" s="2"/>
      <c r="V736" s="2"/>
      <c r="W736" s="2"/>
      <c r="X736" s="2"/>
    </row>
    <row r="737" spans="1:24" ht="13.8" x14ac:dyDescent="0.3">
      <c r="A737" s="2"/>
      <c r="B737" s="2"/>
      <c r="C737" s="2"/>
      <c r="D737" s="2"/>
      <c r="E737" s="2"/>
      <c r="F737" s="2"/>
      <c r="G737" s="2"/>
      <c r="H737" s="2"/>
      <c r="I737" s="2"/>
      <c r="J737" s="2"/>
      <c r="K737" s="2"/>
      <c r="L737" s="2"/>
      <c r="M737" s="2"/>
      <c r="N737" s="2"/>
      <c r="O737" s="2"/>
      <c r="P737" s="2"/>
      <c r="Q737" s="2"/>
      <c r="R737" s="2"/>
      <c r="S737" s="2"/>
      <c r="T737" s="2"/>
      <c r="U737" s="2"/>
      <c r="V737" s="2"/>
      <c r="W737" s="2"/>
      <c r="X737" s="2"/>
    </row>
    <row r="738" spans="1:24" ht="13.8" x14ac:dyDescent="0.3">
      <c r="A738" s="2"/>
      <c r="B738" s="2"/>
      <c r="C738" s="2"/>
      <c r="D738" s="2"/>
      <c r="E738" s="2"/>
      <c r="F738" s="2"/>
      <c r="G738" s="2"/>
      <c r="H738" s="2"/>
      <c r="I738" s="2"/>
      <c r="J738" s="2"/>
      <c r="K738" s="2"/>
      <c r="L738" s="2"/>
      <c r="M738" s="2"/>
      <c r="N738" s="2"/>
      <c r="O738" s="2"/>
      <c r="P738" s="2"/>
      <c r="Q738" s="2"/>
      <c r="R738" s="2"/>
      <c r="S738" s="2"/>
      <c r="T738" s="2"/>
      <c r="U738" s="2"/>
      <c r="V738" s="2"/>
      <c r="W738" s="2"/>
      <c r="X738" s="2"/>
    </row>
    <row r="739" spans="1:24" ht="13.8" x14ac:dyDescent="0.3">
      <c r="A739" s="2"/>
      <c r="B739" s="2"/>
      <c r="C739" s="2"/>
      <c r="D739" s="2"/>
      <c r="E739" s="2"/>
      <c r="F739" s="2"/>
      <c r="G739" s="2"/>
      <c r="H739" s="2"/>
      <c r="I739" s="2"/>
      <c r="J739" s="2"/>
      <c r="K739" s="2"/>
      <c r="L739" s="2"/>
      <c r="M739" s="2"/>
      <c r="N739" s="2"/>
      <c r="O739" s="2"/>
      <c r="P739" s="2"/>
      <c r="Q739" s="2"/>
      <c r="R739" s="2"/>
      <c r="S739" s="2"/>
      <c r="T739" s="2"/>
      <c r="U739" s="2"/>
      <c r="V739" s="2"/>
      <c r="W739" s="2"/>
      <c r="X739" s="2"/>
    </row>
    <row r="740" spans="1:24" ht="13.8" x14ac:dyDescent="0.3">
      <c r="A740" s="2"/>
      <c r="B740" s="2"/>
      <c r="C740" s="2"/>
      <c r="D740" s="2"/>
      <c r="E740" s="2"/>
      <c r="F740" s="2"/>
      <c r="G740" s="2"/>
      <c r="H740" s="2"/>
      <c r="I740" s="2"/>
      <c r="J740" s="2"/>
      <c r="K740" s="2"/>
      <c r="L740" s="2"/>
      <c r="M740" s="2"/>
      <c r="N740" s="2"/>
      <c r="O740" s="2"/>
      <c r="P740" s="2"/>
      <c r="Q740" s="2"/>
      <c r="R740" s="2"/>
      <c r="S740" s="2"/>
      <c r="T740" s="2"/>
      <c r="U740" s="2"/>
      <c r="V740" s="2"/>
      <c r="W740" s="2"/>
      <c r="X740" s="2"/>
    </row>
    <row r="741" spans="1:24" ht="13.8" x14ac:dyDescent="0.3">
      <c r="A741" s="2"/>
      <c r="B741" s="2"/>
      <c r="C741" s="2"/>
      <c r="D741" s="2"/>
      <c r="E741" s="2"/>
      <c r="F741" s="2"/>
      <c r="G741" s="2"/>
      <c r="H741" s="2"/>
      <c r="I741" s="2"/>
      <c r="J741" s="2"/>
      <c r="K741" s="2"/>
      <c r="L741" s="2"/>
      <c r="M741" s="2"/>
      <c r="N741" s="2"/>
      <c r="O741" s="2"/>
      <c r="P741" s="2"/>
      <c r="Q741" s="2"/>
      <c r="R741" s="2"/>
      <c r="S741" s="2"/>
      <c r="T741" s="2"/>
      <c r="U741" s="2"/>
      <c r="V741" s="2"/>
      <c r="W741" s="2"/>
      <c r="X741" s="2"/>
    </row>
    <row r="742" spans="1:24" ht="13.8" x14ac:dyDescent="0.3">
      <c r="A742" s="2"/>
      <c r="B742" s="2"/>
      <c r="C742" s="2"/>
      <c r="D742" s="2"/>
      <c r="E742" s="2"/>
      <c r="F742" s="2"/>
      <c r="G742" s="2"/>
      <c r="H742" s="2"/>
      <c r="I742" s="2"/>
      <c r="J742" s="2"/>
      <c r="K742" s="2"/>
      <c r="L742" s="2"/>
      <c r="M742" s="2"/>
      <c r="N742" s="2"/>
      <c r="O742" s="2"/>
      <c r="P742" s="2"/>
      <c r="Q742" s="2"/>
      <c r="R742" s="2"/>
      <c r="S742" s="2"/>
      <c r="T742" s="2"/>
      <c r="U742" s="2"/>
      <c r="V742" s="2"/>
      <c r="W742" s="2"/>
      <c r="X742" s="2"/>
    </row>
    <row r="743" spans="1:24" ht="13.8" x14ac:dyDescent="0.3">
      <c r="A743" s="2"/>
      <c r="B743" s="2"/>
      <c r="C743" s="2"/>
      <c r="D743" s="2"/>
      <c r="E743" s="2"/>
      <c r="F743" s="2"/>
      <c r="G743" s="2"/>
      <c r="H743" s="2"/>
      <c r="I743" s="2"/>
      <c r="J743" s="2"/>
      <c r="K743" s="2"/>
      <c r="L743" s="2"/>
      <c r="M743" s="2"/>
      <c r="N743" s="2"/>
      <c r="O743" s="2"/>
      <c r="P743" s="2"/>
      <c r="Q743" s="2"/>
      <c r="R743" s="2"/>
      <c r="S743" s="2"/>
      <c r="T743" s="2"/>
      <c r="U743" s="2"/>
      <c r="V743" s="2"/>
      <c r="W743" s="2"/>
      <c r="X743" s="2"/>
    </row>
    <row r="744" spans="1:24" ht="13.8" x14ac:dyDescent="0.3">
      <c r="A744" s="2"/>
      <c r="B744" s="2"/>
      <c r="C744" s="2"/>
      <c r="D744" s="2"/>
      <c r="E744" s="2"/>
      <c r="F744" s="2"/>
      <c r="G744" s="2"/>
      <c r="H744" s="2"/>
      <c r="I744" s="2"/>
      <c r="J744" s="2"/>
      <c r="K744" s="2"/>
      <c r="L744" s="2"/>
      <c r="M744" s="2"/>
      <c r="N744" s="2"/>
      <c r="O744" s="2"/>
      <c r="P744" s="2"/>
      <c r="Q744" s="2"/>
      <c r="R744" s="2"/>
      <c r="S744" s="2"/>
      <c r="T744" s="2"/>
      <c r="U744" s="2"/>
      <c r="V744" s="2"/>
      <c r="W744" s="2"/>
      <c r="X744" s="2"/>
    </row>
    <row r="745" spans="1:24" ht="13.8" x14ac:dyDescent="0.3">
      <c r="A745" s="2"/>
      <c r="B745" s="2"/>
      <c r="C745" s="2"/>
      <c r="D745" s="2"/>
      <c r="E745" s="2"/>
      <c r="F745" s="2"/>
      <c r="G745" s="2"/>
      <c r="H745" s="2"/>
      <c r="I745" s="2"/>
      <c r="J745" s="2"/>
      <c r="K745" s="2"/>
      <c r="L745" s="2"/>
      <c r="M745" s="2"/>
      <c r="N745" s="2"/>
      <c r="O745" s="2"/>
      <c r="P745" s="2"/>
      <c r="Q745" s="2"/>
      <c r="R745" s="2"/>
      <c r="S745" s="2"/>
      <c r="T745" s="2"/>
      <c r="U745" s="2"/>
      <c r="V745" s="2"/>
      <c r="W745" s="2"/>
      <c r="X745" s="2"/>
    </row>
    <row r="746" spans="1:24" ht="13.8" x14ac:dyDescent="0.3">
      <c r="A746" s="2"/>
      <c r="B746" s="2"/>
      <c r="C746" s="2"/>
      <c r="D746" s="2"/>
      <c r="E746" s="2"/>
      <c r="F746" s="2"/>
      <c r="G746" s="2"/>
      <c r="H746" s="2"/>
      <c r="I746" s="2"/>
      <c r="J746" s="2"/>
      <c r="K746" s="2"/>
      <c r="L746" s="2"/>
      <c r="M746" s="2"/>
      <c r="N746" s="2"/>
      <c r="O746" s="2"/>
      <c r="P746" s="2"/>
      <c r="Q746" s="2"/>
      <c r="R746" s="2"/>
      <c r="S746" s="2"/>
      <c r="T746" s="2"/>
      <c r="U746" s="2"/>
      <c r="V746" s="2"/>
      <c r="W746" s="2"/>
      <c r="X746" s="2"/>
    </row>
    <row r="747" spans="1:24" ht="13.8" x14ac:dyDescent="0.3">
      <c r="A747" s="2"/>
      <c r="B747" s="2"/>
      <c r="C747" s="2"/>
      <c r="D747" s="2"/>
      <c r="E747" s="2"/>
      <c r="F747" s="2"/>
      <c r="G747" s="2"/>
      <c r="H747" s="2"/>
      <c r="I747" s="2"/>
      <c r="J747" s="2"/>
      <c r="K747" s="2"/>
      <c r="L747" s="2"/>
      <c r="M747" s="2"/>
      <c r="N747" s="2"/>
      <c r="O747" s="2"/>
      <c r="P747" s="2"/>
      <c r="Q747" s="2"/>
      <c r="R747" s="2"/>
      <c r="S747" s="2"/>
      <c r="T747" s="2"/>
      <c r="U747" s="2"/>
      <c r="V747" s="2"/>
      <c r="W747" s="2"/>
      <c r="X747" s="2"/>
    </row>
    <row r="748" spans="1:24" ht="13.8" x14ac:dyDescent="0.3">
      <c r="A748" s="2"/>
      <c r="B748" s="2"/>
      <c r="C748" s="2"/>
      <c r="D748" s="2"/>
      <c r="E748" s="2"/>
      <c r="F748" s="2"/>
      <c r="G748" s="2"/>
      <c r="H748" s="2"/>
      <c r="I748" s="2"/>
      <c r="J748" s="2"/>
      <c r="K748" s="2"/>
      <c r="L748" s="2"/>
      <c r="M748" s="2"/>
      <c r="N748" s="2"/>
      <c r="O748" s="2"/>
      <c r="P748" s="2"/>
      <c r="Q748" s="2"/>
      <c r="R748" s="2"/>
      <c r="S748" s="2"/>
      <c r="T748" s="2"/>
      <c r="U748" s="2"/>
      <c r="V748" s="2"/>
      <c r="W748" s="2"/>
      <c r="X748" s="2"/>
    </row>
    <row r="749" spans="1:24" ht="13.8" x14ac:dyDescent="0.3">
      <c r="A749" s="2"/>
      <c r="B749" s="2"/>
      <c r="C749" s="2"/>
      <c r="D749" s="2"/>
      <c r="E749" s="2"/>
      <c r="F749" s="2"/>
      <c r="G749" s="2"/>
      <c r="H749" s="2"/>
      <c r="I749" s="2"/>
      <c r="J749" s="2"/>
      <c r="K749" s="2"/>
      <c r="L749" s="2"/>
      <c r="M749" s="2"/>
      <c r="N749" s="2"/>
      <c r="O749" s="2"/>
      <c r="P749" s="2"/>
      <c r="Q749" s="2"/>
      <c r="R749" s="2"/>
      <c r="S749" s="2"/>
      <c r="T749" s="2"/>
      <c r="U749" s="2"/>
      <c r="V749" s="2"/>
      <c r="W749" s="2"/>
      <c r="X749" s="2"/>
    </row>
    <row r="750" spans="1:24" ht="13.8" x14ac:dyDescent="0.3">
      <c r="A750" s="2"/>
      <c r="B750" s="2"/>
      <c r="C750" s="2"/>
      <c r="D750" s="2"/>
      <c r="E750" s="2"/>
      <c r="F750" s="2"/>
      <c r="G750" s="2"/>
      <c r="H750" s="2"/>
      <c r="I750" s="2"/>
      <c r="J750" s="2"/>
      <c r="K750" s="2"/>
      <c r="L750" s="2"/>
      <c r="M750" s="2"/>
      <c r="N750" s="2"/>
      <c r="O750" s="2"/>
      <c r="P750" s="2"/>
      <c r="Q750" s="2"/>
      <c r="R750" s="2"/>
      <c r="S750" s="2"/>
      <c r="T750" s="2"/>
      <c r="U750" s="2"/>
      <c r="V750" s="2"/>
      <c r="W750" s="2"/>
      <c r="X750" s="2"/>
    </row>
    <row r="751" spans="1:24" ht="13.8" x14ac:dyDescent="0.3">
      <c r="A751" s="2"/>
      <c r="B751" s="2"/>
      <c r="C751" s="2"/>
      <c r="D751" s="2"/>
      <c r="E751" s="2"/>
      <c r="F751" s="2"/>
      <c r="G751" s="2"/>
      <c r="H751" s="2"/>
      <c r="I751" s="2"/>
      <c r="J751" s="2"/>
      <c r="K751" s="2"/>
      <c r="L751" s="2"/>
      <c r="M751" s="2"/>
      <c r="N751" s="2"/>
      <c r="O751" s="2"/>
      <c r="P751" s="2"/>
      <c r="Q751" s="2"/>
      <c r="R751" s="2"/>
      <c r="S751" s="2"/>
      <c r="T751" s="2"/>
      <c r="U751" s="2"/>
      <c r="V751" s="2"/>
      <c r="W751" s="2"/>
      <c r="X751" s="2"/>
    </row>
    <row r="752" spans="1:24" ht="13.8" x14ac:dyDescent="0.3">
      <c r="A752" s="2"/>
      <c r="B752" s="2"/>
      <c r="C752" s="2"/>
      <c r="D752" s="2"/>
      <c r="E752" s="2"/>
      <c r="F752" s="2"/>
      <c r="G752" s="2"/>
      <c r="H752" s="2"/>
      <c r="I752" s="2"/>
      <c r="J752" s="2"/>
      <c r="K752" s="2"/>
      <c r="L752" s="2"/>
      <c r="M752" s="2"/>
      <c r="N752" s="2"/>
      <c r="O752" s="2"/>
      <c r="P752" s="2"/>
      <c r="Q752" s="2"/>
      <c r="R752" s="2"/>
      <c r="S752" s="2"/>
      <c r="T752" s="2"/>
      <c r="U752" s="2"/>
      <c r="V752" s="2"/>
      <c r="W752" s="2"/>
      <c r="X752" s="2"/>
    </row>
    <row r="753" spans="1:24" ht="13.8" x14ac:dyDescent="0.3">
      <c r="A753" s="2"/>
      <c r="B753" s="2"/>
      <c r="C753" s="2"/>
      <c r="D753" s="2"/>
      <c r="E753" s="2"/>
      <c r="F753" s="2"/>
      <c r="G753" s="2"/>
      <c r="H753" s="2"/>
      <c r="I753" s="2"/>
      <c r="J753" s="2"/>
      <c r="K753" s="2"/>
      <c r="L753" s="2"/>
      <c r="M753" s="2"/>
      <c r="N753" s="2"/>
      <c r="O753" s="2"/>
      <c r="P753" s="2"/>
      <c r="Q753" s="2"/>
      <c r="R753" s="2"/>
      <c r="S753" s="2"/>
      <c r="T753" s="2"/>
      <c r="U753" s="2"/>
      <c r="V753" s="2"/>
      <c r="W753" s="2"/>
      <c r="X753" s="2"/>
    </row>
    <row r="754" spans="1:24" ht="13.8" x14ac:dyDescent="0.3">
      <c r="A754" s="2"/>
      <c r="B754" s="2"/>
      <c r="C754" s="2"/>
      <c r="D754" s="2"/>
      <c r="E754" s="2"/>
      <c r="F754" s="2"/>
      <c r="G754" s="2"/>
      <c r="H754" s="2"/>
      <c r="I754" s="2"/>
      <c r="J754" s="2"/>
      <c r="K754" s="2"/>
      <c r="L754" s="2"/>
      <c r="M754" s="2"/>
      <c r="N754" s="2"/>
      <c r="O754" s="2"/>
      <c r="P754" s="2"/>
      <c r="Q754" s="2"/>
      <c r="R754" s="2"/>
      <c r="S754" s="2"/>
      <c r="T754" s="2"/>
      <c r="U754" s="2"/>
      <c r="V754" s="2"/>
      <c r="W754" s="2"/>
      <c r="X754" s="2"/>
    </row>
    <row r="755" spans="1:24" ht="13.8" x14ac:dyDescent="0.3">
      <c r="A755" s="2"/>
      <c r="B755" s="2"/>
      <c r="C755" s="2"/>
      <c r="D755" s="2"/>
      <c r="E755" s="2"/>
      <c r="F755" s="2"/>
      <c r="G755" s="2"/>
      <c r="H755" s="2"/>
      <c r="I755" s="2"/>
      <c r="J755" s="2"/>
      <c r="K755" s="2"/>
      <c r="L755" s="2"/>
      <c r="M755" s="2"/>
      <c r="N755" s="2"/>
      <c r="O755" s="2"/>
      <c r="P755" s="2"/>
      <c r="Q755" s="2"/>
      <c r="R755" s="2"/>
      <c r="S755" s="2"/>
      <c r="T755" s="2"/>
      <c r="U755" s="2"/>
      <c r="V755" s="2"/>
      <c r="W755" s="2"/>
      <c r="X755" s="2"/>
    </row>
    <row r="756" spans="1:24" ht="13.8" x14ac:dyDescent="0.3">
      <c r="A756" s="2"/>
      <c r="B756" s="2"/>
      <c r="C756" s="2"/>
      <c r="D756" s="2"/>
      <c r="E756" s="2"/>
      <c r="F756" s="2"/>
      <c r="G756" s="2"/>
      <c r="H756" s="2"/>
      <c r="I756" s="2"/>
      <c r="J756" s="2"/>
      <c r="K756" s="2"/>
      <c r="L756" s="2"/>
      <c r="M756" s="2"/>
      <c r="N756" s="2"/>
      <c r="O756" s="2"/>
      <c r="P756" s="2"/>
      <c r="Q756" s="2"/>
      <c r="R756" s="2"/>
      <c r="S756" s="2"/>
      <c r="T756" s="2"/>
      <c r="U756" s="2"/>
      <c r="V756" s="2"/>
      <c r="W756" s="2"/>
      <c r="X756" s="2"/>
    </row>
    <row r="757" spans="1:24" ht="13.8" x14ac:dyDescent="0.3">
      <c r="A757" s="2"/>
      <c r="B757" s="2"/>
      <c r="C757" s="2"/>
      <c r="D757" s="2"/>
      <c r="E757" s="2"/>
      <c r="F757" s="2"/>
      <c r="G757" s="2"/>
      <c r="H757" s="2"/>
      <c r="I757" s="2"/>
      <c r="J757" s="2"/>
      <c r="K757" s="2"/>
      <c r="L757" s="2"/>
      <c r="M757" s="2"/>
      <c r="N757" s="2"/>
      <c r="O757" s="2"/>
      <c r="P757" s="2"/>
      <c r="Q757" s="2"/>
      <c r="R757" s="2"/>
      <c r="S757" s="2"/>
      <c r="T757" s="2"/>
      <c r="U757" s="2"/>
      <c r="V757" s="2"/>
      <c r="W757" s="2"/>
      <c r="X757" s="2"/>
    </row>
    <row r="758" spans="1:24" ht="13.8" x14ac:dyDescent="0.3">
      <c r="A758" s="2"/>
      <c r="B758" s="2"/>
      <c r="C758" s="2"/>
      <c r="D758" s="2"/>
      <c r="E758" s="2"/>
      <c r="F758" s="2"/>
      <c r="G758" s="2"/>
      <c r="H758" s="2"/>
      <c r="I758" s="2"/>
      <c r="J758" s="2"/>
      <c r="K758" s="2"/>
      <c r="L758" s="2"/>
      <c r="M758" s="2"/>
      <c r="N758" s="2"/>
      <c r="O758" s="2"/>
      <c r="P758" s="2"/>
      <c r="Q758" s="2"/>
      <c r="R758" s="2"/>
      <c r="S758" s="2"/>
      <c r="T758" s="2"/>
      <c r="U758" s="2"/>
      <c r="V758" s="2"/>
      <c r="W758" s="2"/>
      <c r="X758" s="2"/>
    </row>
    <row r="759" spans="1:24" ht="13.8" x14ac:dyDescent="0.3">
      <c r="A759" s="2"/>
      <c r="B759" s="2"/>
      <c r="C759" s="2"/>
      <c r="D759" s="2"/>
      <c r="E759" s="2"/>
      <c r="F759" s="2"/>
      <c r="G759" s="2"/>
      <c r="H759" s="2"/>
      <c r="I759" s="2"/>
      <c r="J759" s="2"/>
      <c r="K759" s="2"/>
      <c r="L759" s="2"/>
      <c r="M759" s="2"/>
      <c r="N759" s="2"/>
      <c r="O759" s="2"/>
      <c r="P759" s="2"/>
      <c r="Q759" s="2"/>
      <c r="R759" s="2"/>
      <c r="S759" s="2"/>
      <c r="T759" s="2"/>
      <c r="U759" s="2"/>
      <c r="V759" s="2"/>
      <c r="W759" s="2"/>
      <c r="X759" s="2"/>
    </row>
    <row r="760" spans="1:24" ht="13.8" x14ac:dyDescent="0.3">
      <c r="A760" s="2"/>
      <c r="B760" s="2"/>
      <c r="C760" s="2"/>
      <c r="D760" s="2"/>
      <c r="E760" s="2"/>
      <c r="F760" s="2"/>
      <c r="G760" s="2"/>
      <c r="H760" s="2"/>
      <c r="I760" s="2"/>
      <c r="J760" s="2"/>
      <c r="K760" s="2"/>
      <c r="L760" s="2"/>
      <c r="M760" s="2"/>
      <c r="N760" s="2"/>
      <c r="O760" s="2"/>
      <c r="P760" s="2"/>
      <c r="Q760" s="2"/>
      <c r="R760" s="2"/>
      <c r="S760" s="2"/>
      <c r="T760" s="2"/>
      <c r="U760" s="2"/>
      <c r="V760" s="2"/>
      <c r="W760" s="2"/>
      <c r="X760" s="2"/>
    </row>
    <row r="761" spans="1:24" ht="13.8" x14ac:dyDescent="0.3">
      <c r="A761" s="2"/>
      <c r="B761" s="2"/>
      <c r="C761" s="2"/>
      <c r="D761" s="2"/>
      <c r="E761" s="2"/>
      <c r="F761" s="2"/>
      <c r="G761" s="2"/>
      <c r="H761" s="2"/>
      <c r="I761" s="2"/>
      <c r="J761" s="2"/>
      <c r="K761" s="2"/>
      <c r="L761" s="2"/>
      <c r="M761" s="2"/>
      <c r="N761" s="2"/>
      <c r="O761" s="2"/>
      <c r="P761" s="2"/>
      <c r="Q761" s="2"/>
      <c r="R761" s="2"/>
      <c r="S761" s="2"/>
      <c r="T761" s="2"/>
      <c r="U761" s="2"/>
      <c r="V761" s="2"/>
      <c r="W761" s="2"/>
      <c r="X761" s="2"/>
    </row>
    <row r="762" spans="1:24" ht="13.8" x14ac:dyDescent="0.3">
      <c r="A762" s="2"/>
      <c r="B762" s="2"/>
      <c r="C762" s="2"/>
      <c r="D762" s="2"/>
      <c r="E762" s="2"/>
      <c r="F762" s="2"/>
      <c r="G762" s="2"/>
      <c r="H762" s="2"/>
      <c r="I762" s="2"/>
      <c r="J762" s="2"/>
      <c r="K762" s="2"/>
      <c r="L762" s="2"/>
      <c r="M762" s="2"/>
      <c r="N762" s="2"/>
      <c r="O762" s="2"/>
      <c r="P762" s="2"/>
      <c r="Q762" s="2"/>
      <c r="R762" s="2"/>
      <c r="S762" s="2"/>
      <c r="T762" s="2"/>
      <c r="U762" s="2"/>
      <c r="V762" s="2"/>
      <c r="W762" s="2"/>
      <c r="X762" s="2"/>
    </row>
    <row r="763" spans="1:24" ht="13.8" x14ac:dyDescent="0.3">
      <c r="A763" s="2"/>
      <c r="B763" s="2"/>
      <c r="C763" s="2"/>
      <c r="D763" s="2"/>
      <c r="E763" s="2"/>
      <c r="F763" s="2"/>
      <c r="G763" s="2"/>
      <c r="H763" s="2"/>
      <c r="I763" s="2"/>
      <c r="J763" s="2"/>
      <c r="K763" s="2"/>
      <c r="L763" s="2"/>
      <c r="M763" s="2"/>
      <c r="N763" s="2"/>
      <c r="O763" s="2"/>
      <c r="P763" s="2"/>
      <c r="Q763" s="2"/>
      <c r="R763" s="2"/>
      <c r="S763" s="2"/>
      <c r="T763" s="2"/>
      <c r="U763" s="2"/>
      <c r="V763" s="2"/>
      <c r="W763" s="2"/>
      <c r="X763" s="2"/>
    </row>
    <row r="764" spans="1:24" ht="13.8" x14ac:dyDescent="0.3">
      <c r="A764" s="2"/>
      <c r="B764" s="2"/>
      <c r="C764" s="2"/>
      <c r="D764" s="2"/>
      <c r="E764" s="2"/>
      <c r="F764" s="2"/>
      <c r="G764" s="2"/>
      <c r="H764" s="2"/>
      <c r="I764" s="2"/>
      <c r="J764" s="2"/>
      <c r="K764" s="2"/>
      <c r="L764" s="2"/>
      <c r="M764" s="2"/>
      <c r="N764" s="2"/>
      <c r="O764" s="2"/>
      <c r="P764" s="2"/>
      <c r="Q764" s="2"/>
      <c r="R764" s="2"/>
      <c r="S764" s="2"/>
      <c r="T764" s="2"/>
      <c r="U764" s="2"/>
      <c r="V764" s="2"/>
      <c r="W764" s="2"/>
      <c r="X764" s="2"/>
    </row>
    <row r="765" spans="1:24" ht="13.8" x14ac:dyDescent="0.3">
      <c r="A765" s="2"/>
      <c r="B765" s="2"/>
      <c r="C765" s="2"/>
      <c r="D765" s="2"/>
      <c r="E765" s="2"/>
      <c r="F765" s="2"/>
      <c r="G765" s="2"/>
      <c r="H765" s="2"/>
      <c r="I765" s="2"/>
      <c r="J765" s="2"/>
      <c r="K765" s="2"/>
      <c r="L765" s="2"/>
      <c r="M765" s="2"/>
      <c r="N765" s="2"/>
      <c r="O765" s="2"/>
      <c r="P765" s="2"/>
      <c r="Q765" s="2"/>
      <c r="R765" s="2"/>
      <c r="S765" s="2"/>
      <c r="T765" s="2"/>
      <c r="U765" s="2"/>
      <c r="V765" s="2"/>
      <c r="W765" s="2"/>
      <c r="X765" s="2"/>
    </row>
    <row r="766" spans="1:24" ht="13.8" x14ac:dyDescent="0.3">
      <c r="A766" s="2"/>
      <c r="B766" s="2"/>
      <c r="C766" s="2"/>
      <c r="D766" s="2"/>
      <c r="E766" s="2"/>
      <c r="F766" s="2"/>
      <c r="G766" s="2"/>
      <c r="H766" s="2"/>
      <c r="I766" s="2"/>
      <c r="J766" s="2"/>
      <c r="K766" s="2"/>
      <c r="L766" s="2"/>
      <c r="M766" s="2"/>
      <c r="N766" s="2"/>
      <c r="O766" s="2"/>
      <c r="P766" s="2"/>
      <c r="Q766" s="2"/>
      <c r="R766" s="2"/>
      <c r="S766" s="2"/>
      <c r="T766" s="2"/>
      <c r="U766" s="2"/>
      <c r="V766" s="2"/>
      <c r="W766" s="2"/>
      <c r="X766" s="2"/>
    </row>
    <row r="767" spans="1:24" ht="13.8" x14ac:dyDescent="0.3">
      <c r="A767" s="2"/>
      <c r="B767" s="2"/>
      <c r="C767" s="2"/>
      <c r="D767" s="2"/>
      <c r="E767" s="2"/>
      <c r="F767" s="2"/>
      <c r="G767" s="2"/>
      <c r="H767" s="2"/>
      <c r="I767" s="2"/>
      <c r="J767" s="2"/>
      <c r="K767" s="2"/>
      <c r="L767" s="2"/>
      <c r="M767" s="2"/>
      <c r="N767" s="2"/>
      <c r="O767" s="2"/>
      <c r="P767" s="2"/>
      <c r="Q767" s="2"/>
      <c r="R767" s="2"/>
      <c r="S767" s="2"/>
      <c r="T767" s="2"/>
      <c r="U767" s="2"/>
      <c r="V767" s="2"/>
      <c r="W767" s="2"/>
      <c r="X767" s="2"/>
    </row>
    <row r="768" spans="1:24" ht="13.8" x14ac:dyDescent="0.3">
      <c r="A768" s="2"/>
      <c r="B768" s="2"/>
      <c r="C768" s="2"/>
      <c r="D768" s="2"/>
      <c r="E768" s="2"/>
      <c r="F768" s="2"/>
      <c r="G768" s="2"/>
      <c r="H768" s="2"/>
      <c r="I768" s="2"/>
      <c r="J768" s="2"/>
      <c r="K768" s="2"/>
      <c r="L768" s="2"/>
      <c r="M768" s="2"/>
      <c r="N768" s="2"/>
      <c r="O768" s="2"/>
      <c r="P768" s="2"/>
      <c r="Q768" s="2"/>
      <c r="R768" s="2"/>
      <c r="S768" s="2"/>
      <c r="T768" s="2"/>
      <c r="U768" s="2"/>
      <c r="V768" s="2"/>
      <c r="W768" s="2"/>
      <c r="X768" s="2"/>
    </row>
    <row r="769" spans="1:24" ht="13.8" x14ac:dyDescent="0.3">
      <c r="A769" s="2"/>
      <c r="B769" s="2"/>
      <c r="C769" s="2"/>
      <c r="D769" s="2"/>
      <c r="E769" s="2"/>
      <c r="F769" s="2"/>
      <c r="G769" s="2"/>
      <c r="H769" s="2"/>
      <c r="I769" s="2"/>
      <c r="J769" s="2"/>
      <c r="K769" s="2"/>
      <c r="L769" s="2"/>
      <c r="M769" s="2"/>
      <c r="N769" s="2"/>
      <c r="O769" s="2"/>
      <c r="P769" s="2"/>
      <c r="Q769" s="2"/>
      <c r="R769" s="2"/>
      <c r="S769" s="2"/>
      <c r="T769" s="2"/>
      <c r="U769" s="2"/>
      <c r="V769" s="2"/>
      <c r="W769" s="2"/>
      <c r="X769" s="2"/>
    </row>
    <row r="770" spans="1:24" ht="13.8" x14ac:dyDescent="0.3">
      <c r="A770" s="2"/>
      <c r="B770" s="2"/>
      <c r="C770" s="2"/>
      <c r="D770" s="2"/>
      <c r="E770" s="2"/>
      <c r="F770" s="2"/>
      <c r="G770" s="2"/>
      <c r="H770" s="2"/>
      <c r="I770" s="2"/>
      <c r="J770" s="2"/>
      <c r="K770" s="2"/>
      <c r="L770" s="2"/>
      <c r="M770" s="2"/>
      <c r="N770" s="2"/>
      <c r="O770" s="2"/>
      <c r="P770" s="2"/>
      <c r="Q770" s="2"/>
      <c r="R770" s="2"/>
      <c r="S770" s="2"/>
      <c r="T770" s="2"/>
      <c r="U770" s="2"/>
      <c r="V770" s="2"/>
      <c r="W770" s="2"/>
      <c r="X770" s="2"/>
    </row>
    <row r="771" spans="1:24" ht="13.8" x14ac:dyDescent="0.3">
      <c r="A771" s="2"/>
      <c r="B771" s="2"/>
      <c r="C771" s="2"/>
      <c r="D771" s="2"/>
      <c r="E771" s="2"/>
      <c r="F771" s="2"/>
      <c r="G771" s="2"/>
      <c r="H771" s="2"/>
      <c r="I771" s="2"/>
      <c r="J771" s="2"/>
      <c r="K771" s="2"/>
      <c r="L771" s="2"/>
      <c r="M771" s="2"/>
      <c r="N771" s="2"/>
      <c r="O771" s="2"/>
      <c r="P771" s="2"/>
      <c r="Q771" s="2"/>
      <c r="R771" s="2"/>
      <c r="S771" s="2"/>
      <c r="T771" s="2"/>
      <c r="U771" s="2"/>
      <c r="V771" s="2"/>
      <c r="W771" s="2"/>
      <c r="X771" s="2"/>
    </row>
    <row r="772" spans="1:24" ht="13.8" x14ac:dyDescent="0.3">
      <c r="A772" s="2"/>
      <c r="B772" s="2"/>
      <c r="C772" s="2"/>
      <c r="D772" s="2"/>
      <c r="E772" s="2"/>
      <c r="F772" s="2"/>
      <c r="G772" s="2"/>
      <c r="H772" s="2"/>
      <c r="I772" s="2"/>
      <c r="J772" s="2"/>
      <c r="K772" s="2"/>
      <c r="L772" s="2"/>
      <c r="M772" s="2"/>
      <c r="N772" s="2"/>
      <c r="O772" s="2"/>
      <c r="P772" s="2"/>
      <c r="Q772" s="2"/>
      <c r="R772" s="2"/>
      <c r="S772" s="2"/>
      <c r="T772" s="2"/>
      <c r="U772" s="2"/>
      <c r="V772" s="2"/>
      <c r="W772" s="2"/>
      <c r="X772" s="2"/>
    </row>
    <row r="773" spans="1:24" ht="13.8" x14ac:dyDescent="0.3">
      <c r="A773" s="2"/>
      <c r="B773" s="2"/>
      <c r="C773" s="2"/>
      <c r="D773" s="2"/>
      <c r="E773" s="2"/>
      <c r="F773" s="2"/>
      <c r="G773" s="2"/>
      <c r="H773" s="2"/>
      <c r="I773" s="2"/>
      <c r="J773" s="2"/>
      <c r="K773" s="2"/>
      <c r="L773" s="2"/>
      <c r="M773" s="2"/>
      <c r="N773" s="2"/>
      <c r="O773" s="2"/>
      <c r="P773" s="2"/>
      <c r="Q773" s="2"/>
      <c r="R773" s="2"/>
      <c r="S773" s="2"/>
      <c r="T773" s="2"/>
      <c r="U773" s="2"/>
      <c r="V773" s="2"/>
      <c r="W773" s="2"/>
      <c r="X773" s="2"/>
    </row>
    <row r="774" spans="1:24" ht="13.8" x14ac:dyDescent="0.3">
      <c r="A774" s="2"/>
      <c r="B774" s="2"/>
      <c r="C774" s="2"/>
      <c r="D774" s="2"/>
      <c r="E774" s="2"/>
      <c r="F774" s="2"/>
      <c r="G774" s="2"/>
      <c r="H774" s="2"/>
      <c r="I774" s="2"/>
      <c r="J774" s="2"/>
      <c r="K774" s="2"/>
      <c r="L774" s="2"/>
      <c r="M774" s="2"/>
      <c r="N774" s="2"/>
      <c r="O774" s="2"/>
      <c r="P774" s="2"/>
      <c r="Q774" s="2"/>
      <c r="R774" s="2"/>
      <c r="S774" s="2"/>
      <c r="T774" s="2"/>
      <c r="U774" s="2"/>
      <c r="V774" s="2"/>
      <c r="W774" s="2"/>
      <c r="X774" s="2"/>
    </row>
    <row r="775" spans="1:24" ht="13.8" x14ac:dyDescent="0.3">
      <c r="A775" s="2"/>
      <c r="B775" s="2"/>
      <c r="C775" s="2"/>
      <c r="D775" s="2"/>
      <c r="E775" s="2"/>
      <c r="F775" s="2"/>
      <c r="G775" s="2"/>
      <c r="H775" s="2"/>
      <c r="I775" s="2"/>
      <c r="J775" s="2"/>
      <c r="K775" s="2"/>
      <c r="L775" s="2"/>
      <c r="M775" s="2"/>
      <c r="N775" s="2"/>
      <c r="O775" s="2"/>
      <c r="P775" s="2"/>
      <c r="Q775" s="2"/>
      <c r="R775" s="2"/>
      <c r="S775" s="2"/>
      <c r="T775" s="2"/>
      <c r="U775" s="2"/>
      <c r="V775" s="2"/>
      <c r="W775" s="2"/>
      <c r="X775" s="2"/>
    </row>
    <row r="776" spans="1:24" ht="13.8" x14ac:dyDescent="0.3">
      <c r="A776" s="2"/>
      <c r="B776" s="2"/>
      <c r="C776" s="2"/>
      <c r="D776" s="2"/>
      <c r="E776" s="2"/>
      <c r="F776" s="2"/>
      <c r="G776" s="2"/>
      <c r="H776" s="2"/>
      <c r="I776" s="2"/>
      <c r="J776" s="2"/>
      <c r="K776" s="2"/>
      <c r="L776" s="2"/>
      <c r="M776" s="2"/>
      <c r="N776" s="2"/>
      <c r="O776" s="2"/>
      <c r="P776" s="2"/>
      <c r="Q776" s="2"/>
      <c r="R776" s="2"/>
      <c r="S776" s="2"/>
      <c r="T776" s="2"/>
      <c r="U776" s="2"/>
      <c r="V776" s="2"/>
      <c r="W776" s="2"/>
      <c r="X776" s="2"/>
    </row>
    <row r="777" spans="1:24" ht="13.8" x14ac:dyDescent="0.3">
      <c r="A777" s="2"/>
      <c r="B777" s="2"/>
      <c r="C777" s="2"/>
      <c r="D777" s="2"/>
      <c r="E777" s="2"/>
      <c r="F777" s="2"/>
      <c r="G777" s="2"/>
      <c r="H777" s="2"/>
      <c r="I777" s="2"/>
      <c r="J777" s="2"/>
      <c r="K777" s="2"/>
      <c r="L777" s="2"/>
      <c r="M777" s="2"/>
      <c r="N777" s="2"/>
      <c r="O777" s="2"/>
      <c r="P777" s="2"/>
      <c r="Q777" s="2"/>
      <c r="R777" s="2"/>
      <c r="S777" s="2"/>
      <c r="T777" s="2"/>
      <c r="U777" s="2"/>
      <c r="V777" s="2"/>
      <c r="W777" s="2"/>
      <c r="X777" s="2"/>
    </row>
    <row r="778" spans="1:24" ht="13.8" x14ac:dyDescent="0.3">
      <c r="A778" s="2"/>
      <c r="B778" s="2"/>
      <c r="C778" s="2"/>
      <c r="D778" s="2"/>
      <c r="E778" s="2"/>
      <c r="F778" s="2"/>
      <c r="G778" s="2"/>
      <c r="H778" s="2"/>
      <c r="I778" s="2"/>
      <c r="J778" s="2"/>
      <c r="K778" s="2"/>
      <c r="L778" s="2"/>
      <c r="M778" s="2"/>
      <c r="N778" s="2"/>
      <c r="O778" s="2"/>
      <c r="P778" s="2"/>
      <c r="Q778" s="2"/>
      <c r="R778" s="2"/>
      <c r="S778" s="2"/>
      <c r="T778" s="2"/>
      <c r="U778" s="2"/>
      <c r="V778" s="2"/>
      <c r="W778" s="2"/>
      <c r="X778" s="2"/>
    </row>
    <row r="779" spans="1:24" ht="13.8" x14ac:dyDescent="0.3">
      <c r="A779" s="2"/>
      <c r="B779" s="2"/>
      <c r="C779" s="2"/>
      <c r="D779" s="2"/>
      <c r="E779" s="2"/>
      <c r="F779" s="2"/>
      <c r="G779" s="2"/>
      <c r="H779" s="2"/>
      <c r="I779" s="2"/>
      <c r="J779" s="2"/>
      <c r="K779" s="2"/>
      <c r="L779" s="2"/>
      <c r="M779" s="2"/>
      <c r="N779" s="2"/>
      <c r="O779" s="2"/>
      <c r="P779" s="2"/>
      <c r="Q779" s="2"/>
      <c r="R779" s="2"/>
      <c r="S779" s="2"/>
      <c r="T779" s="2"/>
      <c r="U779" s="2"/>
      <c r="V779" s="2"/>
      <c r="W779" s="2"/>
      <c r="X779" s="2"/>
    </row>
    <row r="780" spans="1:24" ht="13.8" x14ac:dyDescent="0.3">
      <c r="A780" s="2"/>
      <c r="B780" s="2"/>
      <c r="C780" s="2"/>
      <c r="D780" s="2"/>
      <c r="E780" s="2"/>
      <c r="F780" s="2"/>
      <c r="G780" s="2"/>
      <c r="H780" s="2"/>
      <c r="I780" s="2"/>
      <c r="J780" s="2"/>
      <c r="K780" s="2"/>
      <c r="L780" s="2"/>
      <c r="M780" s="2"/>
      <c r="N780" s="2"/>
      <c r="O780" s="2"/>
      <c r="P780" s="2"/>
      <c r="Q780" s="2"/>
      <c r="R780" s="2"/>
      <c r="S780" s="2"/>
      <c r="T780" s="2"/>
      <c r="U780" s="2"/>
      <c r="V780" s="2"/>
      <c r="W780" s="2"/>
      <c r="X780" s="2"/>
    </row>
    <row r="781" spans="1:24" ht="13.8" x14ac:dyDescent="0.3">
      <c r="A781" s="2"/>
      <c r="B781" s="2"/>
      <c r="C781" s="2"/>
      <c r="D781" s="2"/>
      <c r="E781" s="2"/>
      <c r="F781" s="2"/>
      <c r="G781" s="2"/>
      <c r="H781" s="2"/>
      <c r="I781" s="2"/>
      <c r="J781" s="2"/>
      <c r="K781" s="2"/>
      <c r="L781" s="2"/>
      <c r="M781" s="2"/>
      <c r="N781" s="2"/>
      <c r="O781" s="2"/>
      <c r="P781" s="2"/>
      <c r="Q781" s="2"/>
      <c r="R781" s="2"/>
      <c r="S781" s="2"/>
      <c r="T781" s="2"/>
      <c r="U781" s="2"/>
      <c r="V781" s="2"/>
      <c r="W781" s="2"/>
      <c r="X781" s="2"/>
    </row>
    <row r="782" spans="1:24" ht="13.8" x14ac:dyDescent="0.3">
      <c r="A782" s="2"/>
      <c r="B782" s="2"/>
      <c r="C782" s="2"/>
      <c r="D782" s="2"/>
      <c r="E782" s="2"/>
      <c r="F782" s="2"/>
      <c r="G782" s="2"/>
      <c r="H782" s="2"/>
      <c r="I782" s="2"/>
      <c r="J782" s="2"/>
      <c r="K782" s="2"/>
      <c r="L782" s="2"/>
      <c r="M782" s="2"/>
      <c r="N782" s="2"/>
      <c r="O782" s="2"/>
      <c r="P782" s="2"/>
      <c r="Q782" s="2"/>
      <c r="R782" s="2"/>
      <c r="S782" s="2"/>
      <c r="T782" s="2"/>
      <c r="U782" s="2"/>
      <c r="V782" s="2"/>
      <c r="W782" s="2"/>
      <c r="X782" s="2"/>
    </row>
    <row r="783" spans="1:24" ht="13.8" x14ac:dyDescent="0.3">
      <c r="A783" s="2"/>
      <c r="B783" s="2"/>
      <c r="C783" s="2"/>
      <c r="D783" s="2"/>
      <c r="E783" s="2"/>
      <c r="F783" s="2"/>
      <c r="G783" s="2"/>
      <c r="H783" s="2"/>
      <c r="I783" s="2"/>
      <c r="J783" s="2"/>
      <c r="K783" s="2"/>
      <c r="L783" s="2"/>
      <c r="M783" s="2"/>
      <c r="N783" s="2"/>
      <c r="O783" s="2"/>
      <c r="P783" s="2"/>
      <c r="Q783" s="2"/>
      <c r="R783" s="2"/>
      <c r="S783" s="2"/>
      <c r="T783" s="2"/>
      <c r="U783" s="2"/>
      <c r="V783" s="2"/>
      <c r="W783" s="2"/>
      <c r="X783" s="2"/>
    </row>
    <row r="784" spans="1:24" ht="13.8" x14ac:dyDescent="0.3">
      <c r="A784" s="2"/>
      <c r="B784" s="2"/>
      <c r="C784" s="2"/>
      <c r="D784" s="2"/>
      <c r="E784" s="2"/>
      <c r="F784" s="2"/>
      <c r="G784" s="2"/>
      <c r="H784" s="2"/>
      <c r="I784" s="2"/>
      <c r="J784" s="2"/>
      <c r="K784" s="2"/>
      <c r="L784" s="2"/>
      <c r="M784" s="2"/>
      <c r="N784" s="2"/>
      <c r="O784" s="2"/>
      <c r="P784" s="2"/>
      <c r="Q784" s="2"/>
      <c r="R784" s="2"/>
      <c r="S784" s="2"/>
      <c r="T784" s="2"/>
      <c r="U784" s="2"/>
      <c r="V784" s="2"/>
      <c r="W784" s="2"/>
      <c r="X784" s="2"/>
    </row>
    <row r="785" spans="1:24" ht="13.8" x14ac:dyDescent="0.3">
      <c r="A785" s="2"/>
      <c r="B785" s="2"/>
      <c r="C785" s="2"/>
      <c r="D785" s="2"/>
      <c r="E785" s="2"/>
      <c r="F785" s="2"/>
      <c r="G785" s="2"/>
      <c r="H785" s="2"/>
      <c r="I785" s="2"/>
      <c r="J785" s="2"/>
      <c r="K785" s="2"/>
      <c r="L785" s="2"/>
      <c r="M785" s="2"/>
      <c r="N785" s="2"/>
      <c r="O785" s="2"/>
      <c r="P785" s="2"/>
      <c r="Q785" s="2"/>
      <c r="R785" s="2"/>
      <c r="S785" s="2"/>
      <c r="T785" s="2"/>
      <c r="U785" s="2"/>
      <c r="V785" s="2"/>
      <c r="W785" s="2"/>
      <c r="X785" s="2"/>
    </row>
    <row r="786" spans="1:24" ht="13.8" x14ac:dyDescent="0.3">
      <c r="A786" s="2"/>
      <c r="B786" s="2"/>
      <c r="C786" s="2"/>
      <c r="D786" s="2"/>
      <c r="E786" s="2"/>
      <c r="F786" s="2"/>
      <c r="G786" s="2"/>
      <c r="H786" s="2"/>
      <c r="I786" s="2"/>
      <c r="J786" s="2"/>
      <c r="K786" s="2"/>
      <c r="L786" s="2"/>
      <c r="M786" s="2"/>
      <c r="N786" s="2"/>
      <c r="O786" s="2"/>
      <c r="P786" s="2"/>
      <c r="Q786" s="2"/>
      <c r="R786" s="2"/>
      <c r="S786" s="2"/>
      <c r="T786" s="2"/>
      <c r="U786" s="2"/>
      <c r="V786" s="2"/>
      <c r="W786" s="2"/>
      <c r="X786" s="2"/>
    </row>
    <row r="787" spans="1:24" ht="13.8" x14ac:dyDescent="0.3">
      <c r="A787" s="2"/>
      <c r="B787" s="2"/>
      <c r="C787" s="2"/>
      <c r="D787" s="2"/>
      <c r="E787" s="2"/>
      <c r="F787" s="2"/>
      <c r="G787" s="2"/>
      <c r="H787" s="2"/>
      <c r="I787" s="2"/>
      <c r="J787" s="2"/>
      <c r="K787" s="2"/>
      <c r="L787" s="2"/>
      <c r="M787" s="2"/>
      <c r="N787" s="2"/>
      <c r="O787" s="2"/>
      <c r="P787" s="2"/>
      <c r="Q787" s="2"/>
      <c r="R787" s="2"/>
      <c r="S787" s="2"/>
      <c r="T787" s="2"/>
      <c r="U787" s="2"/>
      <c r="V787" s="2"/>
      <c r="W787" s="2"/>
      <c r="X787" s="2"/>
    </row>
    <row r="788" spans="1:24" ht="13.8" x14ac:dyDescent="0.3">
      <c r="A788" s="2"/>
      <c r="B788" s="2"/>
      <c r="C788" s="2"/>
      <c r="D788" s="2"/>
      <c r="E788" s="2"/>
      <c r="F788" s="2"/>
      <c r="G788" s="2"/>
      <c r="H788" s="2"/>
      <c r="I788" s="2"/>
      <c r="J788" s="2"/>
      <c r="K788" s="2"/>
      <c r="L788" s="2"/>
      <c r="M788" s="2"/>
      <c r="N788" s="2"/>
      <c r="O788" s="2"/>
      <c r="P788" s="2"/>
      <c r="Q788" s="2"/>
      <c r="R788" s="2"/>
      <c r="S788" s="2"/>
      <c r="T788" s="2"/>
      <c r="U788" s="2"/>
      <c r="V788" s="2"/>
      <c r="W788" s="2"/>
      <c r="X788" s="2"/>
    </row>
    <row r="789" spans="1:24" ht="13.8" x14ac:dyDescent="0.3">
      <c r="A789" s="2"/>
      <c r="B789" s="2"/>
      <c r="C789" s="2"/>
      <c r="D789" s="2"/>
      <c r="E789" s="2"/>
      <c r="F789" s="2"/>
      <c r="G789" s="2"/>
      <c r="H789" s="2"/>
      <c r="I789" s="2"/>
      <c r="J789" s="2"/>
      <c r="K789" s="2"/>
      <c r="L789" s="2"/>
      <c r="M789" s="2"/>
      <c r="N789" s="2"/>
      <c r="O789" s="2"/>
      <c r="P789" s="2"/>
      <c r="Q789" s="2"/>
      <c r="R789" s="2"/>
      <c r="S789" s="2"/>
      <c r="T789" s="2"/>
      <c r="U789" s="2"/>
      <c r="V789" s="2"/>
      <c r="W789" s="2"/>
      <c r="X789" s="2"/>
    </row>
    <row r="790" spans="1:24" ht="13.8" x14ac:dyDescent="0.3">
      <c r="A790" s="2"/>
      <c r="B790" s="2"/>
      <c r="C790" s="2"/>
      <c r="D790" s="2"/>
      <c r="E790" s="2"/>
      <c r="F790" s="2"/>
      <c r="G790" s="2"/>
      <c r="H790" s="2"/>
      <c r="I790" s="2"/>
      <c r="J790" s="2"/>
      <c r="K790" s="2"/>
      <c r="L790" s="2"/>
      <c r="M790" s="2"/>
      <c r="N790" s="2"/>
      <c r="O790" s="2"/>
      <c r="P790" s="2"/>
      <c r="Q790" s="2"/>
      <c r="R790" s="2"/>
      <c r="S790" s="2"/>
      <c r="T790" s="2"/>
      <c r="U790" s="2"/>
      <c r="V790" s="2"/>
      <c r="W790" s="2"/>
      <c r="X790" s="2"/>
    </row>
    <row r="791" spans="1:24" ht="13.8" x14ac:dyDescent="0.3">
      <c r="A791" s="2"/>
      <c r="B791" s="2"/>
      <c r="C791" s="2"/>
      <c r="D791" s="2"/>
      <c r="E791" s="2"/>
      <c r="F791" s="2"/>
      <c r="G791" s="2"/>
      <c r="H791" s="2"/>
      <c r="I791" s="2"/>
      <c r="J791" s="2"/>
      <c r="K791" s="2"/>
      <c r="L791" s="2"/>
      <c r="M791" s="2"/>
      <c r="N791" s="2"/>
      <c r="O791" s="2"/>
      <c r="P791" s="2"/>
      <c r="Q791" s="2"/>
      <c r="R791" s="2"/>
      <c r="S791" s="2"/>
      <c r="T791" s="2"/>
      <c r="U791" s="2"/>
      <c r="V791" s="2"/>
      <c r="W791" s="2"/>
      <c r="X791" s="2"/>
    </row>
    <row r="792" spans="1:24" ht="13.8" x14ac:dyDescent="0.3">
      <c r="A792" s="2"/>
      <c r="B792" s="2"/>
      <c r="C792" s="2"/>
      <c r="D792" s="2"/>
      <c r="E792" s="2"/>
      <c r="F792" s="2"/>
      <c r="G792" s="2"/>
      <c r="H792" s="2"/>
      <c r="I792" s="2"/>
      <c r="J792" s="2"/>
      <c r="K792" s="2"/>
      <c r="L792" s="2"/>
      <c r="M792" s="2"/>
      <c r="N792" s="2"/>
      <c r="O792" s="2"/>
      <c r="P792" s="2"/>
      <c r="Q792" s="2"/>
      <c r="R792" s="2"/>
      <c r="S792" s="2"/>
      <c r="T792" s="2"/>
      <c r="U792" s="2"/>
      <c r="V792" s="2"/>
      <c r="W792" s="2"/>
      <c r="X792" s="2"/>
    </row>
    <row r="793" spans="1:24" ht="13.8" x14ac:dyDescent="0.3">
      <c r="A793" s="2"/>
      <c r="B793" s="2"/>
      <c r="C793" s="2"/>
      <c r="D793" s="2"/>
      <c r="E793" s="2"/>
      <c r="F793" s="2"/>
      <c r="G793" s="2"/>
      <c r="H793" s="2"/>
      <c r="I793" s="2"/>
      <c r="J793" s="2"/>
      <c r="K793" s="2"/>
      <c r="L793" s="2"/>
      <c r="M793" s="2"/>
      <c r="N793" s="2"/>
      <c r="O793" s="2"/>
      <c r="P793" s="2"/>
      <c r="Q793" s="2"/>
      <c r="R793" s="2"/>
      <c r="S793" s="2"/>
      <c r="T793" s="2"/>
      <c r="U793" s="2"/>
      <c r="V793" s="2"/>
      <c r="W793" s="2"/>
      <c r="X793" s="2"/>
    </row>
    <row r="794" spans="1:24" ht="13.8" x14ac:dyDescent="0.3">
      <c r="A794" s="2"/>
      <c r="B794" s="2"/>
      <c r="C794" s="2"/>
      <c r="D794" s="2"/>
      <c r="E794" s="2"/>
      <c r="F794" s="2"/>
      <c r="G794" s="2"/>
      <c r="H794" s="2"/>
      <c r="I794" s="2"/>
      <c r="J794" s="2"/>
      <c r="K794" s="2"/>
      <c r="L794" s="2"/>
      <c r="M794" s="2"/>
      <c r="N794" s="2"/>
      <c r="O794" s="2"/>
      <c r="P794" s="2"/>
      <c r="Q794" s="2"/>
      <c r="R794" s="2"/>
      <c r="S794" s="2"/>
      <c r="T794" s="2"/>
      <c r="U794" s="2"/>
      <c r="V794" s="2"/>
      <c r="W794" s="2"/>
      <c r="X794" s="2"/>
    </row>
    <row r="795" spans="1:24" ht="13.8" x14ac:dyDescent="0.3">
      <c r="A795" s="2"/>
      <c r="B795" s="2"/>
      <c r="C795" s="2"/>
      <c r="D795" s="2"/>
      <c r="E795" s="2"/>
      <c r="F795" s="2"/>
      <c r="G795" s="2"/>
      <c r="H795" s="2"/>
      <c r="I795" s="2"/>
      <c r="J795" s="2"/>
      <c r="K795" s="2"/>
      <c r="L795" s="2"/>
      <c r="M795" s="2"/>
      <c r="N795" s="2"/>
      <c r="O795" s="2"/>
      <c r="P795" s="2"/>
      <c r="Q795" s="2"/>
      <c r="R795" s="2"/>
      <c r="S795" s="2"/>
      <c r="T795" s="2"/>
      <c r="U795" s="2"/>
      <c r="V795" s="2"/>
      <c r="W795" s="2"/>
      <c r="X795" s="2"/>
    </row>
    <row r="796" spans="1:24" ht="13.8" x14ac:dyDescent="0.3">
      <c r="A796" s="2"/>
      <c r="B796" s="2"/>
      <c r="C796" s="2"/>
      <c r="D796" s="2"/>
      <c r="E796" s="2"/>
      <c r="F796" s="2"/>
      <c r="G796" s="2"/>
      <c r="H796" s="2"/>
      <c r="I796" s="2"/>
      <c r="J796" s="2"/>
      <c r="K796" s="2"/>
      <c r="L796" s="2"/>
      <c r="M796" s="2"/>
      <c r="N796" s="2"/>
      <c r="O796" s="2"/>
      <c r="P796" s="2"/>
      <c r="Q796" s="2"/>
      <c r="R796" s="2"/>
      <c r="S796" s="2"/>
      <c r="T796" s="2"/>
      <c r="U796" s="2"/>
      <c r="V796" s="2"/>
      <c r="W796" s="2"/>
      <c r="X796" s="2"/>
    </row>
    <row r="797" spans="1:24" ht="13.8" x14ac:dyDescent="0.3">
      <c r="A797" s="2"/>
      <c r="B797" s="2"/>
      <c r="C797" s="2"/>
      <c r="D797" s="2"/>
      <c r="E797" s="2"/>
      <c r="F797" s="2"/>
      <c r="G797" s="2"/>
      <c r="H797" s="2"/>
      <c r="I797" s="2"/>
      <c r="J797" s="2"/>
      <c r="K797" s="2"/>
      <c r="L797" s="2"/>
      <c r="M797" s="2"/>
      <c r="N797" s="2"/>
      <c r="O797" s="2"/>
      <c r="P797" s="2"/>
      <c r="Q797" s="2"/>
      <c r="R797" s="2"/>
      <c r="S797" s="2"/>
      <c r="T797" s="2"/>
      <c r="U797" s="2"/>
      <c r="V797" s="2"/>
      <c r="W797" s="2"/>
      <c r="X797" s="2"/>
    </row>
    <row r="798" spans="1:24" ht="13.8" x14ac:dyDescent="0.3">
      <c r="A798" s="2"/>
      <c r="B798" s="2"/>
      <c r="C798" s="2"/>
      <c r="D798" s="2"/>
      <c r="E798" s="2"/>
      <c r="F798" s="2"/>
      <c r="G798" s="2"/>
      <c r="H798" s="2"/>
      <c r="I798" s="2"/>
      <c r="J798" s="2"/>
      <c r="K798" s="2"/>
      <c r="L798" s="2"/>
      <c r="M798" s="2"/>
      <c r="N798" s="2"/>
      <c r="O798" s="2"/>
      <c r="P798" s="2"/>
      <c r="Q798" s="2"/>
      <c r="R798" s="2"/>
      <c r="S798" s="2"/>
      <c r="T798" s="2"/>
      <c r="U798" s="2"/>
      <c r="V798" s="2"/>
      <c r="W798" s="2"/>
      <c r="X798" s="2"/>
    </row>
    <row r="799" spans="1:24" ht="13.8" x14ac:dyDescent="0.3">
      <c r="A799" s="2"/>
      <c r="B799" s="2"/>
      <c r="C799" s="2"/>
      <c r="D799" s="2"/>
      <c r="E799" s="2"/>
      <c r="F799" s="2"/>
      <c r="G799" s="2"/>
      <c r="H799" s="2"/>
      <c r="I799" s="2"/>
      <c r="J799" s="2"/>
      <c r="K799" s="2"/>
      <c r="L799" s="2"/>
      <c r="M799" s="2"/>
      <c r="N799" s="2"/>
      <c r="O799" s="2"/>
      <c r="P799" s="2"/>
      <c r="Q799" s="2"/>
      <c r="R799" s="2"/>
      <c r="S799" s="2"/>
      <c r="T799" s="2"/>
      <c r="U799" s="2"/>
      <c r="V799" s="2"/>
      <c r="W799" s="2"/>
      <c r="X799" s="2"/>
    </row>
    <row r="800" spans="1:24" ht="13.8" x14ac:dyDescent="0.3">
      <c r="A800" s="2"/>
      <c r="B800" s="2"/>
      <c r="C800" s="2"/>
      <c r="D800" s="2"/>
      <c r="E800" s="2"/>
      <c r="F800" s="2"/>
      <c r="G800" s="2"/>
      <c r="H800" s="2"/>
      <c r="I800" s="2"/>
      <c r="J800" s="2"/>
      <c r="K800" s="2"/>
      <c r="L800" s="2"/>
      <c r="M800" s="2"/>
      <c r="N800" s="2"/>
      <c r="O800" s="2"/>
      <c r="P800" s="2"/>
      <c r="Q800" s="2"/>
      <c r="R800" s="2"/>
      <c r="S800" s="2"/>
      <c r="T800" s="2"/>
      <c r="U800" s="2"/>
      <c r="V800" s="2"/>
      <c r="W800" s="2"/>
      <c r="X800" s="2"/>
    </row>
    <row r="801" spans="1:24" ht="13.8" x14ac:dyDescent="0.3">
      <c r="A801" s="2"/>
      <c r="B801" s="2"/>
      <c r="C801" s="2"/>
      <c r="D801" s="2"/>
      <c r="E801" s="2"/>
      <c r="F801" s="2"/>
      <c r="G801" s="2"/>
      <c r="H801" s="2"/>
      <c r="I801" s="2"/>
      <c r="J801" s="2"/>
      <c r="K801" s="2"/>
      <c r="L801" s="2"/>
      <c r="M801" s="2"/>
      <c r="N801" s="2"/>
      <c r="O801" s="2"/>
      <c r="P801" s="2"/>
      <c r="Q801" s="2"/>
      <c r="R801" s="2"/>
      <c r="S801" s="2"/>
      <c r="T801" s="2"/>
      <c r="U801" s="2"/>
      <c r="V801" s="2"/>
      <c r="W801" s="2"/>
      <c r="X801" s="2"/>
    </row>
    <row r="802" spans="1:24" ht="13.8" x14ac:dyDescent="0.3">
      <c r="A802" s="2"/>
      <c r="B802" s="2"/>
      <c r="C802" s="2"/>
      <c r="D802" s="2"/>
      <c r="E802" s="2"/>
      <c r="F802" s="2"/>
      <c r="G802" s="2"/>
      <c r="H802" s="2"/>
      <c r="I802" s="2"/>
      <c r="J802" s="2"/>
      <c r="K802" s="2"/>
      <c r="L802" s="2"/>
      <c r="M802" s="2"/>
      <c r="N802" s="2"/>
      <c r="O802" s="2"/>
      <c r="P802" s="2"/>
      <c r="Q802" s="2"/>
      <c r="R802" s="2"/>
      <c r="S802" s="2"/>
      <c r="T802" s="2"/>
      <c r="U802" s="2"/>
      <c r="V802" s="2"/>
      <c r="W802" s="2"/>
      <c r="X802" s="2"/>
    </row>
    <row r="803" spans="1:24" ht="13.8" x14ac:dyDescent="0.3">
      <c r="A803" s="2"/>
      <c r="B803" s="2"/>
      <c r="C803" s="2"/>
      <c r="D803" s="2"/>
      <c r="E803" s="2"/>
      <c r="F803" s="2"/>
      <c r="G803" s="2"/>
      <c r="H803" s="2"/>
      <c r="I803" s="2"/>
      <c r="J803" s="2"/>
      <c r="K803" s="2"/>
      <c r="L803" s="2"/>
      <c r="M803" s="2"/>
      <c r="N803" s="2"/>
      <c r="O803" s="2"/>
      <c r="P803" s="2"/>
      <c r="Q803" s="2"/>
      <c r="R803" s="2"/>
      <c r="S803" s="2"/>
      <c r="T803" s="2"/>
      <c r="U803" s="2"/>
      <c r="V803" s="2"/>
      <c r="W803" s="2"/>
      <c r="X803" s="2"/>
    </row>
    <row r="804" spans="1:24" ht="13.8" x14ac:dyDescent="0.3">
      <c r="A804" s="2"/>
      <c r="B804" s="2"/>
      <c r="C804" s="2"/>
      <c r="D804" s="2"/>
      <c r="E804" s="2"/>
      <c r="F804" s="2"/>
      <c r="G804" s="2"/>
      <c r="H804" s="2"/>
      <c r="I804" s="2"/>
      <c r="J804" s="2"/>
      <c r="K804" s="2"/>
      <c r="L804" s="2"/>
      <c r="M804" s="2"/>
      <c r="N804" s="2"/>
      <c r="O804" s="2"/>
      <c r="P804" s="2"/>
      <c r="Q804" s="2"/>
      <c r="R804" s="2"/>
      <c r="S804" s="2"/>
      <c r="T804" s="2"/>
      <c r="U804" s="2"/>
      <c r="V804" s="2"/>
      <c r="W804" s="2"/>
      <c r="X804" s="2"/>
    </row>
    <row r="805" spans="1:24" ht="13.8" x14ac:dyDescent="0.3">
      <c r="A805" s="2"/>
      <c r="B805" s="2"/>
      <c r="C805" s="2"/>
      <c r="D805" s="2"/>
      <c r="E805" s="2"/>
      <c r="F805" s="2"/>
      <c r="G805" s="2"/>
      <c r="H805" s="2"/>
      <c r="I805" s="2"/>
      <c r="J805" s="2"/>
      <c r="K805" s="2"/>
      <c r="L805" s="2"/>
      <c r="M805" s="2"/>
      <c r="N805" s="2"/>
      <c r="O805" s="2"/>
      <c r="P805" s="2"/>
      <c r="Q805" s="2"/>
      <c r="R805" s="2"/>
      <c r="S805" s="2"/>
      <c r="T805" s="2"/>
      <c r="U805" s="2"/>
      <c r="V805" s="2"/>
      <c r="W805" s="2"/>
      <c r="X805" s="2"/>
    </row>
    <row r="806" spans="1:24" ht="13.8" x14ac:dyDescent="0.3">
      <c r="A806" s="2"/>
      <c r="B806" s="2"/>
      <c r="C806" s="2"/>
      <c r="D806" s="2"/>
      <c r="E806" s="2"/>
      <c r="F806" s="2"/>
      <c r="G806" s="2"/>
      <c r="H806" s="2"/>
      <c r="I806" s="2"/>
      <c r="J806" s="2"/>
      <c r="K806" s="2"/>
      <c r="L806" s="2"/>
      <c r="M806" s="2"/>
      <c r="N806" s="2"/>
      <c r="O806" s="2"/>
      <c r="P806" s="2"/>
      <c r="Q806" s="2"/>
      <c r="R806" s="2"/>
      <c r="S806" s="2"/>
      <c r="T806" s="2"/>
      <c r="U806" s="2"/>
      <c r="V806" s="2"/>
      <c r="W806" s="2"/>
      <c r="X806" s="2"/>
    </row>
    <row r="807" spans="1:24" ht="13.8" x14ac:dyDescent="0.3">
      <c r="A807" s="2"/>
      <c r="B807" s="2"/>
      <c r="C807" s="2"/>
      <c r="D807" s="2"/>
      <c r="E807" s="2"/>
      <c r="F807" s="2"/>
      <c r="G807" s="2"/>
      <c r="H807" s="2"/>
      <c r="I807" s="2"/>
      <c r="J807" s="2"/>
      <c r="K807" s="2"/>
      <c r="L807" s="2"/>
      <c r="M807" s="2"/>
      <c r="N807" s="2"/>
      <c r="O807" s="2"/>
      <c r="P807" s="2"/>
      <c r="Q807" s="2"/>
      <c r="R807" s="2"/>
      <c r="S807" s="2"/>
      <c r="T807" s="2"/>
      <c r="U807" s="2"/>
      <c r="V807" s="2"/>
      <c r="W807" s="2"/>
      <c r="X807" s="2"/>
    </row>
    <row r="808" spans="1:24" ht="13.8" x14ac:dyDescent="0.3">
      <c r="A808" s="2"/>
      <c r="B808" s="2"/>
      <c r="C808" s="2"/>
      <c r="D808" s="2"/>
      <c r="E808" s="2"/>
      <c r="F808" s="2"/>
      <c r="G808" s="2"/>
      <c r="H808" s="2"/>
      <c r="I808" s="2"/>
      <c r="J808" s="2"/>
      <c r="K808" s="2"/>
      <c r="L808" s="2"/>
      <c r="M808" s="2"/>
      <c r="N808" s="2"/>
      <c r="O808" s="2"/>
      <c r="P808" s="2"/>
      <c r="Q808" s="2"/>
      <c r="R808" s="2"/>
      <c r="S808" s="2"/>
      <c r="T808" s="2"/>
      <c r="U808" s="2"/>
      <c r="V808" s="2"/>
      <c r="W808" s="2"/>
      <c r="X808" s="2"/>
    </row>
    <row r="809" spans="1:24" ht="13.8" x14ac:dyDescent="0.3">
      <c r="A809" s="2"/>
      <c r="B809" s="2"/>
      <c r="C809" s="2"/>
      <c r="D809" s="2"/>
      <c r="E809" s="2"/>
      <c r="F809" s="2"/>
      <c r="G809" s="2"/>
      <c r="H809" s="2"/>
      <c r="I809" s="2"/>
      <c r="J809" s="2"/>
      <c r="K809" s="2"/>
      <c r="L809" s="2"/>
      <c r="M809" s="2"/>
      <c r="N809" s="2"/>
      <c r="O809" s="2"/>
      <c r="P809" s="2"/>
      <c r="Q809" s="2"/>
      <c r="R809" s="2"/>
      <c r="S809" s="2"/>
      <c r="T809" s="2"/>
      <c r="U809" s="2"/>
      <c r="V809" s="2"/>
      <c r="W809" s="2"/>
      <c r="X809" s="2"/>
    </row>
    <row r="810" spans="1:24" ht="13.8" x14ac:dyDescent="0.3">
      <c r="A810" s="2"/>
      <c r="B810" s="2"/>
      <c r="C810" s="2"/>
      <c r="D810" s="2"/>
      <c r="E810" s="2"/>
      <c r="F810" s="2"/>
      <c r="G810" s="2"/>
      <c r="H810" s="2"/>
      <c r="I810" s="2"/>
      <c r="J810" s="2"/>
      <c r="K810" s="2"/>
      <c r="L810" s="2"/>
      <c r="M810" s="2"/>
      <c r="N810" s="2"/>
      <c r="O810" s="2"/>
      <c r="P810" s="2"/>
      <c r="Q810" s="2"/>
      <c r="R810" s="2"/>
      <c r="S810" s="2"/>
      <c r="T810" s="2"/>
      <c r="U810" s="2"/>
      <c r="V810" s="2"/>
      <c r="W810" s="2"/>
      <c r="X810" s="2"/>
    </row>
    <row r="811" spans="1:24" ht="13.8" x14ac:dyDescent="0.3">
      <c r="A811" s="2"/>
      <c r="B811" s="2"/>
      <c r="C811" s="2"/>
      <c r="D811" s="2"/>
      <c r="E811" s="2"/>
      <c r="F811" s="2"/>
      <c r="G811" s="2"/>
      <c r="H811" s="2"/>
      <c r="I811" s="2"/>
      <c r="J811" s="2"/>
      <c r="K811" s="2"/>
      <c r="L811" s="2"/>
      <c r="M811" s="2"/>
      <c r="N811" s="2"/>
      <c r="O811" s="2"/>
      <c r="P811" s="2"/>
      <c r="Q811" s="2"/>
      <c r="R811" s="2"/>
      <c r="S811" s="2"/>
      <c r="T811" s="2"/>
      <c r="U811" s="2"/>
      <c r="V811" s="2"/>
      <c r="W811" s="2"/>
      <c r="X811" s="2"/>
    </row>
    <row r="812" spans="1:24" ht="13.8" x14ac:dyDescent="0.3">
      <c r="A812" s="2"/>
      <c r="B812" s="2"/>
      <c r="C812" s="2"/>
      <c r="D812" s="2"/>
      <c r="E812" s="2"/>
      <c r="F812" s="2"/>
      <c r="G812" s="2"/>
      <c r="H812" s="2"/>
      <c r="I812" s="2"/>
      <c r="J812" s="2"/>
      <c r="K812" s="2"/>
      <c r="L812" s="2"/>
      <c r="M812" s="2"/>
      <c r="N812" s="2"/>
      <c r="O812" s="2"/>
      <c r="P812" s="2"/>
      <c r="Q812" s="2"/>
      <c r="R812" s="2"/>
      <c r="S812" s="2"/>
      <c r="T812" s="2"/>
      <c r="U812" s="2"/>
      <c r="V812" s="2"/>
      <c r="W812" s="2"/>
      <c r="X812" s="2"/>
    </row>
    <row r="813" spans="1:24" ht="13.8" x14ac:dyDescent="0.3">
      <c r="A813" s="2"/>
      <c r="B813" s="2"/>
      <c r="C813" s="2"/>
      <c r="D813" s="2"/>
      <c r="E813" s="2"/>
      <c r="F813" s="2"/>
      <c r="G813" s="2"/>
      <c r="H813" s="2"/>
      <c r="I813" s="2"/>
      <c r="J813" s="2"/>
      <c r="K813" s="2"/>
      <c r="L813" s="2"/>
      <c r="M813" s="2"/>
      <c r="N813" s="2"/>
      <c r="O813" s="2"/>
      <c r="P813" s="2"/>
      <c r="Q813" s="2"/>
      <c r="R813" s="2"/>
      <c r="S813" s="2"/>
      <c r="T813" s="2"/>
      <c r="U813" s="2"/>
      <c r="V813" s="2"/>
      <c r="W813" s="2"/>
      <c r="X813" s="2"/>
    </row>
    <row r="814" spans="1:24" ht="13.8" x14ac:dyDescent="0.3">
      <c r="A814" s="2"/>
      <c r="B814" s="2"/>
      <c r="C814" s="2"/>
      <c r="D814" s="2"/>
      <c r="E814" s="2"/>
      <c r="F814" s="2"/>
      <c r="G814" s="2"/>
      <c r="H814" s="2"/>
      <c r="I814" s="2"/>
      <c r="J814" s="2"/>
      <c r="K814" s="2"/>
      <c r="L814" s="2"/>
      <c r="M814" s="2"/>
      <c r="N814" s="2"/>
      <c r="O814" s="2"/>
      <c r="P814" s="2"/>
      <c r="Q814" s="2"/>
      <c r="R814" s="2"/>
      <c r="S814" s="2"/>
      <c r="T814" s="2"/>
      <c r="U814" s="2"/>
      <c r="V814" s="2"/>
      <c r="W814" s="2"/>
      <c r="X814" s="2"/>
    </row>
    <row r="815" spans="1:24" ht="13.8" x14ac:dyDescent="0.3">
      <c r="A815" s="2"/>
      <c r="B815" s="2"/>
      <c r="C815" s="2"/>
      <c r="D815" s="2"/>
      <c r="E815" s="2"/>
      <c r="F815" s="2"/>
      <c r="G815" s="2"/>
      <c r="H815" s="2"/>
      <c r="I815" s="2"/>
      <c r="J815" s="2"/>
      <c r="K815" s="2"/>
      <c r="L815" s="2"/>
      <c r="M815" s="2"/>
      <c r="N815" s="2"/>
      <c r="O815" s="2"/>
      <c r="P815" s="2"/>
      <c r="Q815" s="2"/>
      <c r="R815" s="2"/>
      <c r="S815" s="2"/>
      <c r="T815" s="2"/>
      <c r="U815" s="2"/>
      <c r="V815" s="2"/>
      <c r="W815" s="2"/>
      <c r="X815" s="2"/>
    </row>
    <row r="816" spans="1:24" ht="13.8" x14ac:dyDescent="0.3">
      <c r="A816" s="2"/>
      <c r="B816" s="2"/>
      <c r="C816" s="2"/>
      <c r="D816" s="2"/>
      <c r="E816" s="2"/>
      <c r="F816" s="2"/>
      <c r="G816" s="2"/>
      <c r="H816" s="2"/>
      <c r="I816" s="2"/>
      <c r="J816" s="2"/>
      <c r="K816" s="2"/>
      <c r="L816" s="2"/>
      <c r="M816" s="2"/>
      <c r="N816" s="2"/>
      <c r="O816" s="2"/>
      <c r="P816" s="2"/>
      <c r="Q816" s="2"/>
      <c r="R816" s="2"/>
      <c r="S816" s="2"/>
      <c r="T816" s="2"/>
      <c r="U816" s="2"/>
      <c r="V816" s="2"/>
      <c r="W816" s="2"/>
      <c r="X816" s="2"/>
    </row>
    <row r="817" spans="1:24" ht="13.8" x14ac:dyDescent="0.3">
      <c r="A817" s="2"/>
      <c r="B817" s="2"/>
      <c r="C817" s="2"/>
      <c r="D817" s="2"/>
      <c r="E817" s="2"/>
      <c r="F817" s="2"/>
      <c r="G817" s="2"/>
      <c r="H817" s="2"/>
      <c r="I817" s="2"/>
      <c r="J817" s="2"/>
      <c r="K817" s="2"/>
      <c r="L817" s="2"/>
      <c r="M817" s="2"/>
      <c r="N817" s="2"/>
      <c r="O817" s="2"/>
      <c r="P817" s="2"/>
      <c r="Q817" s="2"/>
      <c r="R817" s="2"/>
      <c r="S817" s="2"/>
      <c r="T817" s="2"/>
      <c r="U817" s="2"/>
      <c r="V817" s="2"/>
      <c r="W817" s="2"/>
      <c r="X817" s="2"/>
    </row>
    <row r="818" spans="1:24" ht="13.8" x14ac:dyDescent="0.3">
      <c r="A818" s="2"/>
      <c r="B818" s="2"/>
      <c r="C818" s="2"/>
      <c r="D818" s="2"/>
      <c r="E818" s="2"/>
      <c r="F818" s="2"/>
      <c r="G818" s="2"/>
      <c r="H818" s="2"/>
      <c r="I818" s="2"/>
      <c r="J818" s="2"/>
      <c r="K818" s="2"/>
      <c r="L818" s="2"/>
      <c r="M818" s="2"/>
      <c r="N818" s="2"/>
      <c r="O818" s="2"/>
      <c r="P818" s="2"/>
      <c r="Q818" s="2"/>
      <c r="R818" s="2"/>
      <c r="S818" s="2"/>
      <c r="T818" s="2"/>
      <c r="U818" s="2"/>
      <c r="V818" s="2"/>
      <c r="W818" s="2"/>
      <c r="X818" s="2"/>
    </row>
    <row r="819" spans="1:24" ht="13.8" x14ac:dyDescent="0.3">
      <c r="A819" s="2"/>
      <c r="B819" s="2"/>
      <c r="C819" s="2"/>
      <c r="D819" s="2"/>
      <c r="E819" s="2"/>
      <c r="F819" s="2"/>
      <c r="G819" s="2"/>
      <c r="H819" s="2"/>
      <c r="I819" s="2"/>
      <c r="J819" s="2"/>
      <c r="K819" s="2"/>
      <c r="L819" s="2"/>
      <c r="M819" s="2"/>
      <c r="N819" s="2"/>
      <c r="O819" s="2"/>
      <c r="P819" s="2"/>
      <c r="Q819" s="2"/>
      <c r="R819" s="2"/>
      <c r="S819" s="2"/>
      <c r="T819" s="2"/>
      <c r="U819" s="2"/>
      <c r="V819" s="2"/>
      <c r="W819" s="2"/>
      <c r="X819" s="2"/>
    </row>
    <row r="820" spans="1:24" ht="13.8" x14ac:dyDescent="0.3">
      <c r="A820" s="2"/>
      <c r="B820" s="2"/>
      <c r="C820" s="2"/>
      <c r="D820" s="2"/>
      <c r="E820" s="2"/>
      <c r="F820" s="2"/>
      <c r="G820" s="2"/>
      <c r="H820" s="2"/>
      <c r="I820" s="2"/>
      <c r="J820" s="2"/>
      <c r="K820" s="2"/>
      <c r="L820" s="2"/>
      <c r="M820" s="2"/>
      <c r="N820" s="2"/>
      <c r="O820" s="2"/>
      <c r="P820" s="2"/>
      <c r="Q820" s="2"/>
      <c r="R820" s="2"/>
      <c r="S820" s="2"/>
      <c r="T820" s="2"/>
      <c r="U820" s="2"/>
      <c r="V820" s="2"/>
      <c r="W820" s="2"/>
      <c r="X820" s="2"/>
    </row>
    <row r="821" spans="1:24" ht="13.8" x14ac:dyDescent="0.3">
      <c r="A821" s="2"/>
      <c r="B821" s="2"/>
      <c r="C821" s="2"/>
      <c r="D821" s="2"/>
      <c r="E821" s="2"/>
      <c r="F821" s="2"/>
      <c r="G821" s="2"/>
      <c r="H821" s="2"/>
      <c r="I821" s="2"/>
      <c r="J821" s="2"/>
      <c r="K821" s="2"/>
      <c r="L821" s="2"/>
      <c r="M821" s="2"/>
      <c r="N821" s="2"/>
      <c r="O821" s="2"/>
      <c r="P821" s="2"/>
      <c r="Q821" s="2"/>
      <c r="R821" s="2"/>
      <c r="S821" s="2"/>
      <c r="T821" s="2"/>
      <c r="U821" s="2"/>
      <c r="V821" s="2"/>
      <c r="W821" s="2"/>
      <c r="X821" s="2"/>
    </row>
    <row r="822" spans="1:24" ht="13.8" x14ac:dyDescent="0.3">
      <c r="A822" s="2"/>
      <c r="B822" s="2"/>
      <c r="C822" s="2"/>
      <c r="D822" s="2"/>
      <c r="E822" s="2"/>
      <c r="F822" s="2"/>
      <c r="G822" s="2"/>
      <c r="H822" s="2"/>
      <c r="I822" s="2"/>
      <c r="J822" s="2"/>
      <c r="K822" s="2"/>
      <c r="L822" s="2"/>
      <c r="M822" s="2"/>
      <c r="N822" s="2"/>
      <c r="O822" s="2"/>
      <c r="P822" s="2"/>
      <c r="Q822" s="2"/>
      <c r="R822" s="2"/>
      <c r="S822" s="2"/>
      <c r="T822" s="2"/>
      <c r="U822" s="2"/>
      <c r="V822" s="2"/>
      <c r="W822" s="2"/>
      <c r="X822" s="2"/>
    </row>
    <row r="823" spans="1:24" ht="13.8" x14ac:dyDescent="0.3">
      <c r="A823" s="2"/>
      <c r="B823" s="2"/>
      <c r="C823" s="2"/>
      <c r="D823" s="2"/>
      <c r="E823" s="2"/>
      <c r="F823" s="2"/>
      <c r="G823" s="2"/>
      <c r="H823" s="2"/>
      <c r="I823" s="2"/>
      <c r="J823" s="2"/>
      <c r="K823" s="2"/>
      <c r="L823" s="2"/>
      <c r="M823" s="2"/>
      <c r="N823" s="2"/>
      <c r="O823" s="2"/>
      <c r="P823" s="2"/>
      <c r="Q823" s="2"/>
      <c r="R823" s="2"/>
      <c r="S823" s="2"/>
      <c r="T823" s="2"/>
      <c r="U823" s="2"/>
      <c r="V823" s="2"/>
      <c r="W823" s="2"/>
      <c r="X823" s="2"/>
    </row>
    <row r="824" spans="1:24" ht="13.8" x14ac:dyDescent="0.3">
      <c r="A824" s="2"/>
      <c r="B824" s="2"/>
      <c r="C824" s="2"/>
      <c r="D824" s="2"/>
      <c r="E824" s="2"/>
      <c r="F824" s="2"/>
      <c r="G824" s="2"/>
      <c r="H824" s="2"/>
      <c r="I824" s="2"/>
      <c r="J824" s="2"/>
      <c r="K824" s="2"/>
      <c r="L824" s="2"/>
      <c r="M824" s="2"/>
      <c r="N824" s="2"/>
      <c r="O824" s="2"/>
      <c r="P824" s="2"/>
      <c r="Q824" s="2"/>
      <c r="R824" s="2"/>
      <c r="S824" s="2"/>
      <c r="T824" s="2"/>
      <c r="U824" s="2"/>
      <c r="V824" s="2"/>
      <c r="W824" s="2"/>
      <c r="X824" s="2"/>
    </row>
    <row r="825" spans="1:24" ht="13.8" x14ac:dyDescent="0.3">
      <c r="A825" s="2"/>
      <c r="B825" s="2"/>
      <c r="C825" s="2"/>
      <c r="D825" s="2"/>
      <c r="E825" s="2"/>
      <c r="F825" s="2"/>
      <c r="G825" s="2"/>
      <c r="H825" s="2"/>
      <c r="I825" s="2"/>
      <c r="J825" s="2"/>
      <c r="K825" s="2"/>
      <c r="L825" s="2"/>
      <c r="M825" s="2"/>
      <c r="N825" s="2"/>
      <c r="O825" s="2"/>
      <c r="P825" s="2"/>
      <c r="Q825" s="2"/>
      <c r="R825" s="2"/>
      <c r="S825" s="2"/>
      <c r="T825" s="2"/>
      <c r="U825" s="2"/>
      <c r="V825" s="2"/>
      <c r="W825" s="2"/>
      <c r="X825" s="2"/>
    </row>
    <row r="826" spans="1:24" ht="13.8" x14ac:dyDescent="0.3">
      <c r="A826" s="2"/>
      <c r="B826" s="2"/>
      <c r="C826" s="2"/>
      <c r="D826" s="2"/>
      <c r="E826" s="2"/>
      <c r="F826" s="2"/>
      <c r="G826" s="2"/>
      <c r="H826" s="2"/>
      <c r="I826" s="2"/>
      <c r="J826" s="2"/>
      <c r="K826" s="2"/>
      <c r="L826" s="2"/>
      <c r="M826" s="2"/>
      <c r="N826" s="2"/>
      <c r="O826" s="2"/>
      <c r="P826" s="2"/>
      <c r="Q826" s="2"/>
      <c r="R826" s="2"/>
      <c r="S826" s="2"/>
      <c r="T826" s="2"/>
      <c r="U826" s="2"/>
      <c r="V826" s="2"/>
      <c r="W826" s="2"/>
      <c r="X826" s="2"/>
    </row>
    <row r="827" spans="1:24" ht="13.8" x14ac:dyDescent="0.3">
      <c r="A827" s="2"/>
      <c r="B827" s="2"/>
      <c r="C827" s="2"/>
      <c r="D827" s="2"/>
      <c r="E827" s="2"/>
      <c r="F827" s="2"/>
      <c r="G827" s="2"/>
      <c r="H827" s="2"/>
      <c r="I827" s="2"/>
      <c r="J827" s="2"/>
      <c r="K827" s="2"/>
      <c r="L827" s="2"/>
      <c r="M827" s="2"/>
      <c r="N827" s="2"/>
      <c r="O827" s="2"/>
      <c r="P827" s="2"/>
      <c r="Q827" s="2"/>
      <c r="R827" s="2"/>
      <c r="S827" s="2"/>
      <c r="T827" s="2"/>
      <c r="U827" s="2"/>
      <c r="V827" s="2"/>
      <c r="W827" s="2"/>
      <c r="X827" s="2"/>
    </row>
    <row r="828" spans="1:24" ht="13.8" x14ac:dyDescent="0.3">
      <c r="A828" s="2"/>
      <c r="B828" s="2"/>
      <c r="C828" s="2"/>
      <c r="D828" s="2"/>
      <c r="E828" s="2"/>
      <c r="F828" s="2"/>
      <c r="G828" s="2"/>
      <c r="H828" s="2"/>
      <c r="I828" s="2"/>
      <c r="J828" s="2"/>
      <c r="K828" s="2"/>
      <c r="L828" s="2"/>
      <c r="M828" s="2"/>
      <c r="N828" s="2"/>
      <c r="O828" s="2"/>
      <c r="P828" s="2"/>
      <c r="Q828" s="2"/>
      <c r="R828" s="2"/>
      <c r="S828" s="2"/>
      <c r="T828" s="2"/>
      <c r="U828" s="2"/>
      <c r="V828" s="2"/>
      <c r="W828" s="2"/>
      <c r="X828" s="2"/>
    </row>
    <row r="829" spans="1:24" ht="13.8" x14ac:dyDescent="0.3">
      <c r="A829" s="2"/>
      <c r="B829" s="2"/>
      <c r="C829" s="2"/>
      <c r="D829" s="2"/>
      <c r="E829" s="2"/>
      <c r="F829" s="2"/>
      <c r="G829" s="2"/>
      <c r="H829" s="2"/>
      <c r="I829" s="2"/>
      <c r="J829" s="2"/>
      <c r="K829" s="2"/>
      <c r="L829" s="2"/>
      <c r="M829" s="2"/>
      <c r="N829" s="2"/>
      <c r="O829" s="2"/>
      <c r="P829" s="2"/>
      <c r="Q829" s="2"/>
      <c r="R829" s="2"/>
      <c r="S829" s="2"/>
      <c r="T829" s="2"/>
      <c r="U829" s="2"/>
      <c r="V829" s="2"/>
      <c r="W829" s="2"/>
      <c r="X829" s="2"/>
    </row>
    <row r="830" spans="1:24" ht="13.8" x14ac:dyDescent="0.3">
      <c r="A830" s="2"/>
      <c r="B830" s="2"/>
      <c r="C830" s="2"/>
      <c r="D830" s="2"/>
      <c r="E830" s="2"/>
      <c r="F830" s="2"/>
      <c r="G830" s="2"/>
      <c r="H830" s="2"/>
      <c r="I830" s="2"/>
      <c r="J830" s="2"/>
      <c r="K830" s="2"/>
      <c r="L830" s="2"/>
      <c r="M830" s="2"/>
      <c r="N830" s="2"/>
      <c r="O830" s="2"/>
      <c r="P830" s="2"/>
      <c r="Q830" s="2"/>
      <c r="R830" s="2"/>
      <c r="S830" s="2"/>
      <c r="T830" s="2"/>
      <c r="U830" s="2"/>
      <c r="V830" s="2"/>
      <c r="W830" s="2"/>
      <c r="X830" s="2"/>
    </row>
    <row r="831" spans="1:24" ht="13.8" x14ac:dyDescent="0.3">
      <c r="A831" s="2"/>
      <c r="B831" s="2"/>
      <c r="C831" s="2"/>
      <c r="D831" s="2"/>
      <c r="E831" s="2"/>
      <c r="F831" s="2"/>
      <c r="G831" s="2"/>
      <c r="H831" s="2"/>
      <c r="I831" s="2"/>
      <c r="J831" s="2"/>
      <c r="K831" s="2"/>
      <c r="L831" s="2"/>
      <c r="M831" s="2"/>
      <c r="N831" s="2"/>
      <c r="O831" s="2"/>
      <c r="P831" s="2"/>
      <c r="Q831" s="2"/>
      <c r="R831" s="2"/>
      <c r="S831" s="2"/>
      <c r="T831" s="2"/>
      <c r="U831" s="2"/>
      <c r="V831" s="2"/>
      <c r="W831" s="2"/>
      <c r="X831" s="2"/>
    </row>
    <row r="832" spans="1:24" ht="13.8" x14ac:dyDescent="0.3">
      <c r="A832" s="2"/>
      <c r="B832" s="2"/>
      <c r="C832" s="2"/>
      <c r="D832" s="2"/>
      <c r="E832" s="2"/>
      <c r="F832" s="2"/>
      <c r="G832" s="2"/>
      <c r="H832" s="2"/>
      <c r="I832" s="2"/>
      <c r="J832" s="2"/>
      <c r="K832" s="2"/>
      <c r="L832" s="2"/>
      <c r="M832" s="2"/>
      <c r="N832" s="2"/>
      <c r="O832" s="2"/>
      <c r="P832" s="2"/>
      <c r="Q832" s="2"/>
      <c r="R832" s="2"/>
      <c r="S832" s="2"/>
      <c r="T832" s="2"/>
      <c r="U832" s="2"/>
      <c r="V832" s="2"/>
      <c r="W832" s="2"/>
      <c r="X832" s="2"/>
    </row>
    <row r="833" spans="1:24" ht="13.8" x14ac:dyDescent="0.3">
      <c r="A833" s="2"/>
      <c r="B833" s="2"/>
      <c r="C833" s="2"/>
      <c r="D833" s="2"/>
      <c r="E833" s="2"/>
      <c r="F833" s="2"/>
      <c r="G833" s="2"/>
      <c r="H833" s="2"/>
      <c r="I833" s="2"/>
      <c r="J833" s="2"/>
      <c r="K833" s="2"/>
      <c r="L833" s="2"/>
      <c r="M833" s="2"/>
      <c r="N833" s="2"/>
      <c r="O833" s="2"/>
      <c r="P833" s="2"/>
      <c r="Q833" s="2"/>
      <c r="R833" s="2"/>
      <c r="S833" s="2"/>
      <c r="T833" s="2"/>
      <c r="U833" s="2"/>
      <c r="V833" s="2"/>
      <c r="W833" s="2"/>
      <c r="X833" s="2"/>
    </row>
    <row r="834" spans="1:24" ht="13.8" x14ac:dyDescent="0.3">
      <c r="A834" s="2"/>
      <c r="B834" s="2"/>
      <c r="C834" s="2"/>
      <c r="D834" s="2"/>
      <c r="E834" s="2"/>
      <c r="F834" s="2"/>
      <c r="G834" s="2"/>
      <c r="H834" s="2"/>
      <c r="I834" s="2"/>
      <c r="J834" s="2"/>
      <c r="K834" s="2"/>
      <c r="L834" s="2"/>
      <c r="M834" s="2"/>
      <c r="N834" s="2"/>
      <c r="O834" s="2"/>
      <c r="P834" s="2"/>
      <c r="Q834" s="2"/>
      <c r="R834" s="2"/>
      <c r="S834" s="2"/>
      <c r="T834" s="2"/>
      <c r="U834" s="2"/>
      <c r="V834" s="2"/>
      <c r="W834" s="2"/>
      <c r="X834" s="2"/>
    </row>
    <row r="835" spans="1:24" ht="13.8" x14ac:dyDescent="0.3">
      <c r="A835" s="2"/>
      <c r="B835" s="2"/>
      <c r="C835" s="2"/>
      <c r="D835" s="2"/>
      <c r="E835" s="2"/>
      <c r="F835" s="2"/>
      <c r="G835" s="2"/>
      <c r="H835" s="2"/>
      <c r="I835" s="2"/>
      <c r="J835" s="2"/>
      <c r="K835" s="2"/>
      <c r="L835" s="2"/>
      <c r="M835" s="2"/>
      <c r="N835" s="2"/>
      <c r="O835" s="2"/>
      <c r="P835" s="2"/>
      <c r="Q835" s="2"/>
      <c r="R835" s="2"/>
      <c r="S835" s="2"/>
      <c r="T835" s="2"/>
      <c r="U835" s="2"/>
      <c r="V835" s="2"/>
      <c r="W835" s="2"/>
      <c r="X835" s="2"/>
    </row>
    <row r="836" spans="1:24" ht="13.8" x14ac:dyDescent="0.3">
      <c r="A836" s="2"/>
      <c r="B836" s="2"/>
      <c r="C836" s="2"/>
      <c r="D836" s="2"/>
      <c r="E836" s="2"/>
      <c r="F836" s="2"/>
      <c r="G836" s="2"/>
      <c r="H836" s="2"/>
      <c r="I836" s="2"/>
      <c r="J836" s="2"/>
      <c r="K836" s="2"/>
      <c r="L836" s="2"/>
      <c r="M836" s="2"/>
      <c r="N836" s="2"/>
      <c r="O836" s="2"/>
      <c r="P836" s="2"/>
      <c r="Q836" s="2"/>
      <c r="R836" s="2"/>
      <c r="S836" s="2"/>
      <c r="T836" s="2"/>
      <c r="U836" s="2"/>
      <c r="V836" s="2"/>
      <c r="W836" s="2"/>
      <c r="X836" s="2"/>
    </row>
    <row r="837" spans="1:24" ht="13.8" x14ac:dyDescent="0.3">
      <c r="A837" s="2"/>
      <c r="B837" s="2"/>
      <c r="C837" s="2"/>
      <c r="D837" s="2"/>
      <c r="E837" s="2"/>
      <c r="F837" s="2"/>
      <c r="G837" s="2"/>
      <c r="H837" s="2"/>
      <c r="I837" s="2"/>
      <c r="J837" s="2"/>
      <c r="K837" s="2"/>
      <c r="L837" s="2"/>
      <c r="M837" s="2"/>
      <c r="N837" s="2"/>
      <c r="O837" s="2"/>
      <c r="P837" s="2"/>
      <c r="Q837" s="2"/>
      <c r="R837" s="2"/>
      <c r="S837" s="2"/>
      <c r="T837" s="2"/>
      <c r="U837" s="2"/>
      <c r="V837" s="2"/>
      <c r="W837" s="2"/>
      <c r="X837" s="2"/>
    </row>
    <row r="838" spans="1:24" ht="13.8" x14ac:dyDescent="0.3">
      <c r="A838" s="2"/>
      <c r="B838" s="2"/>
      <c r="C838" s="2"/>
      <c r="D838" s="2"/>
      <c r="E838" s="2"/>
      <c r="F838" s="2"/>
      <c r="G838" s="2"/>
      <c r="H838" s="2"/>
      <c r="I838" s="2"/>
      <c r="J838" s="2"/>
      <c r="K838" s="2"/>
      <c r="L838" s="2"/>
      <c r="M838" s="2"/>
      <c r="N838" s="2"/>
      <c r="O838" s="2"/>
      <c r="P838" s="2"/>
      <c r="Q838" s="2"/>
      <c r="R838" s="2"/>
      <c r="S838" s="2"/>
      <c r="T838" s="2"/>
      <c r="U838" s="2"/>
      <c r="V838" s="2"/>
      <c r="W838" s="2"/>
      <c r="X838" s="2"/>
    </row>
    <row r="839" spans="1:24" ht="13.8" x14ac:dyDescent="0.3">
      <c r="A839" s="2"/>
      <c r="B839" s="2"/>
      <c r="C839" s="2"/>
      <c r="D839" s="2"/>
      <c r="E839" s="2"/>
      <c r="F839" s="2"/>
      <c r="G839" s="2"/>
      <c r="H839" s="2"/>
      <c r="I839" s="2"/>
      <c r="J839" s="2"/>
      <c r="K839" s="2"/>
      <c r="L839" s="2"/>
      <c r="M839" s="2"/>
      <c r="N839" s="2"/>
      <c r="O839" s="2"/>
      <c r="P839" s="2"/>
      <c r="Q839" s="2"/>
      <c r="R839" s="2"/>
      <c r="S839" s="2"/>
      <c r="T839" s="2"/>
      <c r="U839" s="2"/>
      <c r="V839" s="2"/>
      <c r="W839" s="2"/>
      <c r="X839" s="2"/>
    </row>
    <row r="840" spans="1:24" ht="13.8" x14ac:dyDescent="0.3">
      <c r="A840" s="2"/>
      <c r="B840" s="2"/>
      <c r="C840" s="2"/>
      <c r="D840" s="2"/>
      <c r="E840" s="2"/>
      <c r="F840" s="2"/>
      <c r="G840" s="2"/>
      <c r="H840" s="2"/>
      <c r="I840" s="2"/>
      <c r="J840" s="2"/>
      <c r="K840" s="2"/>
      <c r="L840" s="2"/>
      <c r="M840" s="2"/>
      <c r="N840" s="2"/>
      <c r="O840" s="2"/>
      <c r="P840" s="2"/>
      <c r="Q840" s="2"/>
      <c r="R840" s="2"/>
      <c r="S840" s="2"/>
      <c r="T840" s="2"/>
      <c r="U840" s="2"/>
      <c r="V840" s="2"/>
      <c r="W840" s="2"/>
      <c r="X840" s="2"/>
    </row>
    <row r="841" spans="1:24" ht="13.8" x14ac:dyDescent="0.3">
      <c r="A841" s="2"/>
      <c r="B841" s="2"/>
      <c r="C841" s="2"/>
      <c r="D841" s="2"/>
      <c r="E841" s="2"/>
      <c r="F841" s="2"/>
      <c r="G841" s="2"/>
      <c r="H841" s="2"/>
      <c r="I841" s="2"/>
      <c r="J841" s="2"/>
      <c r="K841" s="2"/>
      <c r="L841" s="2"/>
      <c r="M841" s="2"/>
      <c r="N841" s="2"/>
      <c r="O841" s="2"/>
      <c r="P841" s="2"/>
      <c r="Q841" s="2"/>
      <c r="R841" s="2"/>
      <c r="S841" s="2"/>
      <c r="T841" s="2"/>
      <c r="U841" s="2"/>
      <c r="V841" s="2"/>
      <c r="W841" s="2"/>
      <c r="X841" s="2"/>
    </row>
    <row r="842" spans="1:24" ht="13.8" x14ac:dyDescent="0.3">
      <c r="A842" s="2"/>
      <c r="B842" s="2"/>
      <c r="C842" s="2"/>
      <c r="D842" s="2"/>
      <c r="E842" s="2"/>
      <c r="F842" s="2"/>
      <c r="G842" s="2"/>
      <c r="H842" s="2"/>
      <c r="I842" s="2"/>
      <c r="J842" s="2"/>
      <c r="K842" s="2"/>
      <c r="L842" s="2"/>
      <c r="M842" s="2"/>
      <c r="N842" s="2"/>
      <c r="O842" s="2"/>
      <c r="P842" s="2"/>
      <c r="Q842" s="2"/>
      <c r="R842" s="2"/>
      <c r="S842" s="2"/>
      <c r="T842" s="2"/>
      <c r="U842" s="2"/>
      <c r="V842" s="2"/>
      <c r="W842" s="2"/>
      <c r="X842" s="2"/>
    </row>
    <row r="843" spans="1:24" ht="13.8" x14ac:dyDescent="0.3">
      <c r="A843" s="2"/>
      <c r="B843" s="2"/>
      <c r="C843" s="2"/>
      <c r="D843" s="2"/>
      <c r="E843" s="2"/>
      <c r="F843" s="2"/>
      <c r="G843" s="2"/>
      <c r="H843" s="2"/>
      <c r="I843" s="2"/>
      <c r="J843" s="2"/>
      <c r="K843" s="2"/>
      <c r="L843" s="2"/>
      <c r="M843" s="2"/>
      <c r="N843" s="2"/>
      <c r="O843" s="2"/>
      <c r="P843" s="2"/>
      <c r="Q843" s="2"/>
      <c r="R843" s="2"/>
      <c r="S843" s="2"/>
      <c r="T843" s="2"/>
      <c r="U843" s="2"/>
      <c r="V843" s="2"/>
      <c r="W843" s="2"/>
      <c r="X843" s="2"/>
    </row>
    <row r="844" spans="1:24" ht="13.8" x14ac:dyDescent="0.3">
      <c r="A844" s="2"/>
      <c r="B844" s="2"/>
      <c r="C844" s="2"/>
      <c r="D844" s="2"/>
      <c r="E844" s="2"/>
      <c r="F844" s="2"/>
      <c r="G844" s="2"/>
      <c r="H844" s="2"/>
      <c r="I844" s="2"/>
      <c r="J844" s="2"/>
      <c r="K844" s="2"/>
      <c r="L844" s="2"/>
      <c r="M844" s="2"/>
      <c r="N844" s="2"/>
      <c r="O844" s="2"/>
      <c r="P844" s="2"/>
      <c r="Q844" s="2"/>
      <c r="R844" s="2"/>
      <c r="S844" s="2"/>
      <c r="T844" s="2"/>
      <c r="U844" s="2"/>
      <c r="V844" s="2"/>
      <c r="W844" s="2"/>
      <c r="X844" s="2"/>
    </row>
    <row r="845" spans="1:24" ht="13.8" x14ac:dyDescent="0.3">
      <c r="A845" s="2"/>
      <c r="B845" s="2"/>
      <c r="C845" s="2"/>
      <c r="D845" s="2"/>
      <c r="E845" s="2"/>
      <c r="F845" s="2"/>
      <c r="G845" s="2"/>
      <c r="H845" s="2"/>
      <c r="I845" s="2"/>
      <c r="J845" s="2"/>
      <c r="K845" s="2"/>
      <c r="L845" s="2"/>
      <c r="M845" s="2"/>
      <c r="N845" s="2"/>
      <c r="O845" s="2"/>
      <c r="P845" s="2"/>
      <c r="Q845" s="2"/>
      <c r="R845" s="2"/>
      <c r="S845" s="2"/>
      <c r="T845" s="2"/>
      <c r="U845" s="2"/>
      <c r="V845" s="2"/>
      <c r="W845" s="2"/>
      <c r="X845" s="2"/>
    </row>
    <row r="846" spans="1:24" ht="13.8" x14ac:dyDescent="0.3">
      <c r="A846" s="2"/>
      <c r="B846" s="2"/>
      <c r="C846" s="2"/>
      <c r="D846" s="2"/>
      <c r="E846" s="2"/>
      <c r="F846" s="2"/>
      <c r="G846" s="2"/>
      <c r="H846" s="2"/>
      <c r="I846" s="2"/>
      <c r="J846" s="2"/>
      <c r="K846" s="2"/>
      <c r="L846" s="2"/>
      <c r="M846" s="2"/>
      <c r="N846" s="2"/>
      <c r="O846" s="2"/>
      <c r="P846" s="2"/>
      <c r="Q846" s="2"/>
      <c r="R846" s="2"/>
      <c r="S846" s="2"/>
      <c r="T846" s="2"/>
      <c r="U846" s="2"/>
      <c r="V846" s="2"/>
      <c r="W846" s="2"/>
      <c r="X846" s="2"/>
    </row>
    <row r="847" spans="1:24" ht="13.8" x14ac:dyDescent="0.3">
      <c r="A847" s="2"/>
      <c r="B847" s="2"/>
      <c r="C847" s="2"/>
      <c r="D847" s="2"/>
      <c r="E847" s="2"/>
      <c r="F847" s="2"/>
      <c r="G847" s="2"/>
      <c r="H847" s="2"/>
      <c r="I847" s="2"/>
      <c r="J847" s="2"/>
      <c r="K847" s="2"/>
      <c r="L847" s="2"/>
      <c r="M847" s="2"/>
      <c r="N847" s="2"/>
      <c r="O847" s="2"/>
      <c r="P847" s="2"/>
      <c r="Q847" s="2"/>
      <c r="R847" s="2"/>
      <c r="S847" s="2"/>
      <c r="T847" s="2"/>
      <c r="U847" s="2"/>
      <c r="V847" s="2"/>
      <c r="W847" s="2"/>
      <c r="X847" s="2"/>
    </row>
    <row r="848" spans="1:24" ht="13.8" x14ac:dyDescent="0.3">
      <c r="A848" s="2"/>
      <c r="B848" s="2"/>
      <c r="C848" s="2"/>
      <c r="D848" s="2"/>
      <c r="E848" s="2"/>
      <c r="F848" s="2"/>
      <c r="G848" s="2"/>
      <c r="H848" s="2"/>
      <c r="I848" s="2"/>
      <c r="J848" s="2"/>
      <c r="K848" s="2"/>
      <c r="L848" s="2"/>
      <c r="M848" s="2"/>
      <c r="N848" s="2"/>
      <c r="O848" s="2"/>
      <c r="P848" s="2"/>
      <c r="Q848" s="2"/>
      <c r="R848" s="2"/>
      <c r="S848" s="2"/>
      <c r="T848" s="2"/>
      <c r="U848" s="2"/>
      <c r="V848" s="2"/>
      <c r="W848" s="2"/>
      <c r="X848" s="2"/>
    </row>
    <row r="849" spans="1:24" ht="13.8" x14ac:dyDescent="0.3">
      <c r="A849" s="2"/>
      <c r="B849" s="2"/>
      <c r="C849" s="2"/>
      <c r="D849" s="2"/>
      <c r="E849" s="2"/>
      <c r="F849" s="2"/>
      <c r="G849" s="2"/>
      <c r="H849" s="2"/>
      <c r="I849" s="2"/>
      <c r="J849" s="2"/>
      <c r="K849" s="2"/>
      <c r="L849" s="2"/>
      <c r="M849" s="2"/>
      <c r="N849" s="2"/>
      <c r="O849" s="2"/>
      <c r="P849" s="2"/>
      <c r="Q849" s="2"/>
      <c r="R849" s="2"/>
      <c r="S849" s="2"/>
      <c r="T849" s="2"/>
      <c r="U849" s="2"/>
      <c r="V849" s="2"/>
      <c r="W849" s="2"/>
      <c r="X849" s="2"/>
    </row>
    <row r="850" spans="1:24" ht="13.8" x14ac:dyDescent="0.3">
      <c r="A850" s="2"/>
      <c r="B850" s="2"/>
      <c r="C850" s="2"/>
      <c r="D850" s="2"/>
      <c r="E850" s="2"/>
      <c r="F850" s="2"/>
      <c r="G850" s="2"/>
      <c r="H850" s="2"/>
      <c r="I850" s="2"/>
      <c r="J850" s="2"/>
      <c r="K850" s="2"/>
      <c r="L850" s="2"/>
      <c r="M850" s="2"/>
      <c r="N850" s="2"/>
      <c r="O850" s="2"/>
      <c r="P850" s="2"/>
      <c r="Q850" s="2"/>
      <c r="R850" s="2"/>
      <c r="S850" s="2"/>
      <c r="T850" s="2"/>
      <c r="U850" s="2"/>
      <c r="V850" s="2"/>
      <c r="W850" s="2"/>
      <c r="X850" s="2"/>
    </row>
    <row r="851" spans="1:24" ht="13.8" x14ac:dyDescent="0.3">
      <c r="A851" s="2"/>
      <c r="B851" s="2"/>
      <c r="C851" s="2"/>
      <c r="D851" s="2"/>
      <c r="E851" s="2"/>
      <c r="F851" s="2"/>
      <c r="G851" s="2"/>
      <c r="H851" s="2"/>
      <c r="I851" s="2"/>
      <c r="J851" s="2"/>
      <c r="K851" s="2"/>
      <c r="L851" s="2"/>
      <c r="M851" s="2"/>
      <c r="N851" s="2"/>
      <c r="O851" s="2"/>
      <c r="P851" s="2"/>
      <c r="Q851" s="2"/>
      <c r="R851" s="2"/>
      <c r="S851" s="2"/>
      <c r="T851" s="2"/>
      <c r="U851" s="2"/>
      <c r="V851" s="2"/>
      <c r="W851" s="2"/>
      <c r="X851" s="2"/>
    </row>
    <row r="852" spans="1:24" ht="13.8" x14ac:dyDescent="0.3">
      <c r="A852" s="2"/>
      <c r="B852" s="2"/>
      <c r="C852" s="2"/>
      <c r="D852" s="2"/>
      <c r="E852" s="2"/>
      <c r="F852" s="2"/>
      <c r="G852" s="2"/>
      <c r="H852" s="2"/>
      <c r="I852" s="2"/>
      <c r="J852" s="2"/>
      <c r="K852" s="2"/>
      <c r="L852" s="2"/>
      <c r="M852" s="2"/>
      <c r="N852" s="2"/>
      <c r="O852" s="2"/>
      <c r="P852" s="2"/>
      <c r="Q852" s="2"/>
      <c r="R852" s="2"/>
      <c r="S852" s="2"/>
      <c r="T852" s="2"/>
      <c r="U852" s="2"/>
      <c r="V852" s="2"/>
      <c r="W852" s="2"/>
      <c r="X852" s="2"/>
    </row>
    <row r="853" spans="1:24" ht="13.8" x14ac:dyDescent="0.3">
      <c r="A853" s="2"/>
      <c r="B853" s="2"/>
      <c r="C853" s="2"/>
      <c r="D853" s="2"/>
      <c r="E853" s="2"/>
      <c r="F853" s="2"/>
      <c r="G853" s="2"/>
      <c r="H853" s="2"/>
      <c r="I853" s="2"/>
      <c r="J853" s="2"/>
      <c r="K853" s="2"/>
      <c r="L853" s="2"/>
      <c r="M853" s="2"/>
      <c r="N853" s="2"/>
      <c r="O853" s="2"/>
      <c r="P853" s="2"/>
      <c r="Q853" s="2"/>
      <c r="R853" s="2"/>
      <c r="S853" s="2"/>
      <c r="T853" s="2"/>
      <c r="U853" s="2"/>
      <c r="V853" s="2"/>
      <c r="W853" s="2"/>
      <c r="X853" s="2"/>
    </row>
    <row r="854" spans="1:24" ht="13.8" x14ac:dyDescent="0.3">
      <c r="A854" s="2"/>
      <c r="B854" s="2"/>
      <c r="C854" s="2"/>
      <c r="D854" s="2"/>
      <c r="E854" s="2"/>
      <c r="F854" s="2"/>
      <c r="G854" s="2"/>
      <c r="H854" s="2"/>
      <c r="I854" s="2"/>
      <c r="J854" s="2"/>
      <c r="K854" s="2"/>
      <c r="L854" s="2"/>
      <c r="M854" s="2"/>
      <c r="N854" s="2"/>
      <c r="O854" s="2"/>
      <c r="P854" s="2"/>
      <c r="Q854" s="2"/>
      <c r="R854" s="2"/>
      <c r="S854" s="2"/>
      <c r="T854" s="2"/>
      <c r="U854" s="2"/>
      <c r="V854" s="2"/>
      <c r="W854" s="2"/>
      <c r="X854" s="2"/>
    </row>
    <row r="855" spans="1:24" ht="13.8" x14ac:dyDescent="0.3">
      <c r="A855" s="2"/>
      <c r="B855" s="2"/>
      <c r="C855" s="2"/>
      <c r="D855" s="2"/>
      <c r="E855" s="2"/>
      <c r="F855" s="2"/>
      <c r="G855" s="2"/>
      <c r="H855" s="2"/>
      <c r="I855" s="2"/>
      <c r="J855" s="2"/>
      <c r="K855" s="2"/>
      <c r="L855" s="2"/>
      <c r="M855" s="2"/>
      <c r="N855" s="2"/>
      <c r="O855" s="2"/>
      <c r="P855" s="2"/>
      <c r="Q855" s="2"/>
      <c r="R855" s="2"/>
      <c r="S855" s="2"/>
      <c r="T855" s="2"/>
      <c r="U855" s="2"/>
      <c r="V855" s="2"/>
      <c r="W855" s="2"/>
      <c r="X855" s="2"/>
    </row>
    <row r="856" spans="1:24" ht="13.8" x14ac:dyDescent="0.3">
      <c r="A856" s="2"/>
      <c r="B856" s="2"/>
      <c r="C856" s="2"/>
      <c r="D856" s="2"/>
      <c r="E856" s="2"/>
      <c r="F856" s="2"/>
      <c r="G856" s="2"/>
      <c r="H856" s="2"/>
      <c r="I856" s="2"/>
      <c r="J856" s="2"/>
      <c r="K856" s="2"/>
      <c r="L856" s="2"/>
      <c r="M856" s="2"/>
      <c r="N856" s="2"/>
      <c r="O856" s="2"/>
      <c r="P856" s="2"/>
      <c r="Q856" s="2"/>
      <c r="R856" s="2"/>
      <c r="S856" s="2"/>
      <c r="T856" s="2"/>
      <c r="U856" s="2"/>
      <c r="V856" s="2"/>
      <c r="W856" s="2"/>
      <c r="X856" s="2"/>
    </row>
    <row r="857" spans="1:24" ht="13.8" x14ac:dyDescent="0.3">
      <c r="A857" s="2"/>
      <c r="B857" s="2"/>
      <c r="C857" s="2"/>
      <c r="D857" s="2"/>
      <c r="E857" s="2"/>
      <c r="F857" s="2"/>
      <c r="G857" s="2"/>
      <c r="H857" s="2"/>
      <c r="I857" s="2"/>
      <c r="J857" s="2"/>
      <c r="K857" s="2"/>
      <c r="L857" s="2"/>
      <c r="M857" s="2"/>
      <c r="N857" s="2"/>
      <c r="O857" s="2"/>
      <c r="P857" s="2"/>
      <c r="Q857" s="2"/>
      <c r="R857" s="2"/>
      <c r="S857" s="2"/>
      <c r="T857" s="2"/>
      <c r="U857" s="2"/>
      <c r="V857" s="2"/>
      <c r="W857" s="2"/>
      <c r="X857" s="2"/>
    </row>
    <row r="858" spans="1:24" ht="13.8" x14ac:dyDescent="0.3">
      <c r="A858" s="2"/>
      <c r="B858" s="2"/>
      <c r="C858" s="2"/>
      <c r="D858" s="2"/>
      <c r="E858" s="2"/>
      <c r="F858" s="2"/>
      <c r="G858" s="2"/>
      <c r="H858" s="2"/>
      <c r="I858" s="2"/>
      <c r="J858" s="2"/>
      <c r="K858" s="2"/>
      <c r="L858" s="2"/>
      <c r="M858" s="2"/>
      <c r="N858" s="2"/>
      <c r="O858" s="2"/>
      <c r="P858" s="2"/>
      <c r="Q858" s="2"/>
      <c r="R858" s="2"/>
      <c r="S858" s="2"/>
      <c r="T858" s="2"/>
      <c r="U858" s="2"/>
      <c r="V858" s="2"/>
      <c r="W858" s="2"/>
      <c r="X858" s="2"/>
    </row>
    <row r="859" spans="1:24" ht="13.8" x14ac:dyDescent="0.3">
      <c r="A859" s="2"/>
      <c r="B859" s="2"/>
      <c r="C859" s="2"/>
      <c r="D859" s="2"/>
      <c r="E859" s="2"/>
      <c r="F859" s="2"/>
      <c r="G859" s="2"/>
      <c r="H859" s="2"/>
      <c r="I859" s="2"/>
      <c r="J859" s="2"/>
      <c r="K859" s="2"/>
      <c r="L859" s="2"/>
      <c r="M859" s="2"/>
      <c r="N859" s="2"/>
      <c r="O859" s="2"/>
      <c r="P859" s="2"/>
      <c r="Q859" s="2"/>
      <c r="R859" s="2"/>
      <c r="S859" s="2"/>
      <c r="T859" s="2"/>
      <c r="U859" s="2"/>
      <c r="V859" s="2"/>
      <c r="W859" s="2"/>
      <c r="X859" s="2"/>
    </row>
    <row r="860" spans="1:24" ht="13.8" x14ac:dyDescent="0.3">
      <c r="A860" s="2"/>
      <c r="B860" s="2"/>
      <c r="C860" s="2"/>
      <c r="D860" s="2"/>
      <c r="E860" s="2"/>
      <c r="F860" s="2"/>
      <c r="G860" s="2"/>
      <c r="H860" s="2"/>
      <c r="I860" s="2"/>
      <c r="J860" s="2"/>
      <c r="K860" s="2"/>
      <c r="L860" s="2"/>
      <c r="M860" s="2"/>
      <c r="N860" s="2"/>
      <c r="O860" s="2"/>
      <c r="P860" s="2"/>
      <c r="Q860" s="2"/>
      <c r="R860" s="2"/>
      <c r="S860" s="2"/>
      <c r="T860" s="2"/>
      <c r="U860" s="2"/>
      <c r="V860" s="2"/>
      <c r="W860" s="2"/>
      <c r="X860" s="2"/>
    </row>
    <row r="861" spans="1:24" ht="13.8" x14ac:dyDescent="0.3">
      <c r="A861" s="2"/>
      <c r="B861" s="2"/>
      <c r="C861" s="2"/>
      <c r="D861" s="2"/>
      <c r="E861" s="2"/>
      <c r="F861" s="2"/>
      <c r="G861" s="2"/>
      <c r="H861" s="2"/>
      <c r="I861" s="2"/>
      <c r="J861" s="2"/>
      <c r="K861" s="2"/>
      <c r="L861" s="2"/>
      <c r="M861" s="2"/>
      <c r="N861" s="2"/>
      <c r="O861" s="2"/>
      <c r="P861" s="2"/>
      <c r="Q861" s="2"/>
      <c r="R861" s="2"/>
      <c r="S861" s="2"/>
      <c r="T861" s="2"/>
      <c r="U861" s="2"/>
      <c r="V861" s="2"/>
      <c r="W861" s="2"/>
      <c r="X861" s="2"/>
    </row>
    <row r="862" spans="1:24" ht="13.8" x14ac:dyDescent="0.3">
      <c r="A862" s="2"/>
      <c r="B862" s="2"/>
      <c r="C862" s="2"/>
      <c r="D862" s="2"/>
      <c r="E862" s="2"/>
      <c r="F862" s="2"/>
      <c r="G862" s="2"/>
      <c r="H862" s="2"/>
      <c r="I862" s="2"/>
      <c r="J862" s="2"/>
      <c r="K862" s="2"/>
      <c r="L862" s="2"/>
      <c r="M862" s="2"/>
      <c r="N862" s="2"/>
      <c r="O862" s="2"/>
      <c r="P862" s="2"/>
      <c r="Q862" s="2"/>
      <c r="R862" s="2"/>
      <c r="S862" s="2"/>
      <c r="T862" s="2"/>
      <c r="U862" s="2"/>
      <c r="V862" s="2"/>
      <c r="W862" s="2"/>
      <c r="X862" s="2"/>
    </row>
    <row r="863" spans="1:24" ht="13.8" x14ac:dyDescent="0.3">
      <c r="A863" s="2"/>
      <c r="B863" s="2"/>
      <c r="C863" s="2"/>
      <c r="D863" s="2"/>
      <c r="E863" s="2"/>
      <c r="F863" s="2"/>
      <c r="G863" s="2"/>
      <c r="H863" s="2"/>
      <c r="I863" s="2"/>
      <c r="J863" s="2"/>
      <c r="K863" s="2"/>
      <c r="L863" s="2"/>
      <c r="M863" s="2"/>
      <c r="N863" s="2"/>
      <c r="O863" s="2"/>
      <c r="P863" s="2"/>
      <c r="Q863" s="2"/>
      <c r="R863" s="2"/>
      <c r="S863" s="2"/>
      <c r="T863" s="2"/>
      <c r="U863" s="2"/>
      <c r="V863" s="2"/>
      <c r="W863" s="2"/>
      <c r="X863" s="2"/>
    </row>
    <row r="864" spans="1:24" ht="13.8" x14ac:dyDescent="0.3">
      <c r="A864" s="2"/>
      <c r="B864" s="2"/>
      <c r="C864" s="2"/>
      <c r="D864" s="2"/>
      <c r="E864" s="2"/>
      <c r="F864" s="2"/>
      <c r="G864" s="2"/>
      <c r="H864" s="2"/>
      <c r="I864" s="2"/>
      <c r="J864" s="2"/>
      <c r="K864" s="2"/>
      <c r="L864" s="2"/>
      <c r="M864" s="2"/>
      <c r="N864" s="2"/>
      <c r="O864" s="2"/>
      <c r="P864" s="2"/>
      <c r="Q864" s="2"/>
      <c r="R864" s="2"/>
      <c r="S864" s="2"/>
      <c r="T864" s="2"/>
      <c r="U864" s="2"/>
      <c r="V864" s="2"/>
      <c r="W864" s="2"/>
      <c r="X864" s="2"/>
    </row>
    <row r="865" spans="1:24" ht="13.8" x14ac:dyDescent="0.3">
      <c r="A865" s="2"/>
      <c r="B865" s="2"/>
      <c r="C865" s="2"/>
      <c r="D865" s="2"/>
      <c r="E865" s="2"/>
      <c r="F865" s="2"/>
      <c r="G865" s="2"/>
      <c r="H865" s="2"/>
      <c r="I865" s="2"/>
      <c r="J865" s="2"/>
      <c r="K865" s="2"/>
      <c r="L865" s="2"/>
      <c r="M865" s="2"/>
      <c r="N865" s="2"/>
      <c r="O865" s="2"/>
      <c r="P865" s="2"/>
      <c r="Q865" s="2"/>
      <c r="R865" s="2"/>
      <c r="S865" s="2"/>
      <c r="T865" s="2"/>
      <c r="U865" s="2"/>
      <c r="V865" s="2"/>
      <c r="W865" s="2"/>
      <c r="X865" s="2"/>
    </row>
    <row r="866" spans="1:24" ht="13.8" x14ac:dyDescent="0.3">
      <c r="A866" s="2"/>
      <c r="B866" s="2"/>
      <c r="C866" s="2"/>
      <c r="D866" s="2"/>
      <c r="E866" s="2"/>
      <c r="F866" s="2"/>
      <c r="G866" s="2"/>
      <c r="H866" s="2"/>
      <c r="I866" s="2"/>
      <c r="J866" s="2"/>
      <c r="K866" s="2"/>
      <c r="L866" s="2"/>
      <c r="M866" s="2"/>
      <c r="N866" s="2"/>
      <c r="O866" s="2"/>
      <c r="P866" s="2"/>
      <c r="Q866" s="2"/>
      <c r="R866" s="2"/>
      <c r="S866" s="2"/>
      <c r="T866" s="2"/>
      <c r="U866" s="2"/>
      <c r="V866" s="2"/>
      <c r="W866" s="2"/>
      <c r="X866" s="2"/>
    </row>
    <row r="867" spans="1:24" ht="13.8" x14ac:dyDescent="0.3">
      <c r="A867" s="2"/>
      <c r="B867" s="2"/>
      <c r="C867" s="2"/>
      <c r="D867" s="2"/>
      <c r="E867" s="2"/>
      <c r="F867" s="2"/>
      <c r="G867" s="2"/>
      <c r="H867" s="2"/>
      <c r="I867" s="2"/>
      <c r="J867" s="2"/>
      <c r="K867" s="2"/>
      <c r="L867" s="2"/>
      <c r="M867" s="2"/>
      <c r="N867" s="2"/>
      <c r="O867" s="2"/>
      <c r="P867" s="2"/>
      <c r="Q867" s="2"/>
      <c r="R867" s="2"/>
      <c r="S867" s="2"/>
      <c r="T867" s="2"/>
      <c r="U867" s="2"/>
      <c r="V867" s="2"/>
      <c r="W867" s="2"/>
      <c r="X867" s="2"/>
    </row>
    <row r="868" spans="1:24" ht="13.8" x14ac:dyDescent="0.3">
      <c r="A868" s="2"/>
      <c r="B868" s="2"/>
      <c r="C868" s="2"/>
      <c r="D868" s="2"/>
      <c r="E868" s="2"/>
      <c r="F868" s="2"/>
      <c r="G868" s="2"/>
      <c r="H868" s="2"/>
      <c r="I868" s="2"/>
      <c r="J868" s="2"/>
      <c r="K868" s="2"/>
      <c r="L868" s="2"/>
      <c r="M868" s="2"/>
      <c r="N868" s="2"/>
      <c r="O868" s="2"/>
      <c r="P868" s="2"/>
      <c r="Q868" s="2"/>
      <c r="R868" s="2"/>
      <c r="S868" s="2"/>
      <c r="T868" s="2"/>
      <c r="U868" s="2"/>
      <c r="V868" s="2"/>
      <c r="W868" s="2"/>
      <c r="X868" s="2"/>
    </row>
    <row r="869" spans="1:24" ht="13.8" x14ac:dyDescent="0.3">
      <c r="A869" s="2"/>
      <c r="B869" s="2"/>
      <c r="C869" s="2"/>
      <c r="D869" s="2"/>
      <c r="E869" s="2"/>
      <c r="F869" s="2"/>
      <c r="G869" s="2"/>
      <c r="H869" s="2"/>
      <c r="I869" s="2"/>
      <c r="J869" s="2"/>
      <c r="K869" s="2"/>
      <c r="L869" s="2"/>
      <c r="M869" s="2"/>
      <c r="N869" s="2"/>
      <c r="O869" s="2"/>
      <c r="P869" s="2"/>
      <c r="Q869" s="2"/>
      <c r="R869" s="2"/>
      <c r="S869" s="2"/>
      <c r="T869" s="2"/>
      <c r="U869" s="2"/>
      <c r="V869" s="2"/>
      <c r="W869" s="2"/>
      <c r="X869" s="2"/>
    </row>
    <row r="870" spans="1:24" ht="13.8" x14ac:dyDescent="0.3">
      <c r="A870" s="2"/>
      <c r="B870" s="2"/>
      <c r="C870" s="2"/>
      <c r="D870" s="2"/>
      <c r="E870" s="2"/>
      <c r="F870" s="2"/>
      <c r="G870" s="2"/>
      <c r="H870" s="2"/>
      <c r="I870" s="2"/>
      <c r="J870" s="2"/>
      <c r="K870" s="2"/>
      <c r="L870" s="2"/>
      <c r="M870" s="2"/>
      <c r="N870" s="2"/>
      <c r="O870" s="2"/>
      <c r="P870" s="2"/>
      <c r="Q870" s="2"/>
      <c r="R870" s="2"/>
      <c r="S870" s="2"/>
      <c r="T870" s="2"/>
      <c r="U870" s="2"/>
      <c r="V870" s="2"/>
      <c r="W870" s="2"/>
      <c r="X870" s="2"/>
    </row>
    <row r="871" spans="1:24" ht="13.8" x14ac:dyDescent="0.3">
      <c r="A871" s="2"/>
      <c r="B871" s="2"/>
      <c r="C871" s="2"/>
      <c r="D871" s="2"/>
      <c r="E871" s="2"/>
      <c r="F871" s="2"/>
      <c r="G871" s="2"/>
      <c r="H871" s="2"/>
      <c r="I871" s="2"/>
      <c r="J871" s="2"/>
      <c r="K871" s="2"/>
      <c r="L871" s="2"/>
      <c r="M871" s="2"/>
      <c r="N871" s="2"/>
      <c r="O871" s="2"/>
      <c r="P871" s="2"/>
      <c r="Q871" s="2"/>
      <c r="R871" s="2"/>
      <c r="S871" s="2"/>
      <c r="T871" s="2"/>
      <c r="U871" s="2"/>
      <c r="V871" s="2"/>
      <c r="W871" s="2"/>
      <c r="X871" s="2"/>
    </row>
    <row r="872" spans="1:24" ht="13.8" x14ac:dyDescent="0.3">
      <c r="A872" s="2"/>
      <c r="B872" s="2"/>
      <c r="C872" s="2"/>
      <c r="D872" s="2"/>
      <c r="E872" s="2"/>
      <c r="F872" s="2"/>
      <c r="G872" s="2"/>
      <c r="H872" s="2"/>
      <c r="I872" s="2"/>
      <c r="J872" s="2"/>
      <c r="K872" s="2"/>
      <c r="L872" s="2"/>
      <c r="M872" s="2"/>
      <c r="N872" s="2"/>
      <c r="O872" s="2"/>
      <c r="P872" s="2"/>
      <c r="Q872" s="2"/>
      <c r="R872" s="2"/>
      <c r="S872" s="2"/>
      <c r="T872" s="2"/>
      <c r="U872" s="2"/>
      <c r="V872" s="2"/>
      <c r="W872" s="2"/>
      <c r="X872" s="2"/>
    </row>
    <row r="873" spans="1:24" ht="13.8" x14ac:dyDescent="0.3">
      <c r="A873" s="2"/>
      <c r="B873" s="2"/>
      <c r="C873" s="2"/>
      <c r="D873" s="2"/>
      <c r="E873" s="2"/>
      <c r="F873" s="2"/>
      <c r="G873" s="2"/>
      <c r="H873" s="2"/>
      <c r="I873" s="2"/>
      <c r="J873" s="2"/>
      <c r="K873" s="2"/>
      <c r="L873" s="2"/>
      <c r="M873" s="2"/>
      <c r="N873" s="2"/>
      <c r="O873" s="2"/>
      <c r="P873" s="2"/>
      <c r="Q873" s="2"/>
      <c r="R873" s="2"/>
      <c r="S873" s="2"/>
      <c r="T873" s="2"/>
      <c r="U873" s="2"/>
      <c r="V873" s="2"/>
      <c r="W873" s="2"/>
      <c r="X873" s="2"/>
    </row>
    <row r="874" spans="1:24" ht="13.8" x14ac:dyDescent="0.3">
      <c r="A874" s="2"/>
      <c r="B874" s="2"/>
      <c r="C874" s="2"/>
      <c r="D874" s="2"/>
      <c r="E874" s="2"/>
      <c r="F874" s="2"/>
      <c r="G874" s="2"/>
      <c r="H874" s="2"/>
      <c r="I874" s="2"/>
      <c r="J874" s="2"/>
      <c r="K874" s="2"/>
      <c r="L874" s="2"/>
      <c r="M874" s="2"/>
      <c r="N874" s="2"/>
      <c r="O874" s="2"/>
      <c r="P874" s="2"/>
      <c r="Q874" s="2"/>
      <c r="R874" s="2"/>
      <c r="S874" s="2"/>
      <c r="T874" s="2"/>
      <c r="U874" s="2"/>
      <c r="V874" s="2"/>
      <c r="W874" s="2"/>
      <c r="X874" s="2"/>
    </row>
    <row r="875" spans="1:24" ht="13.8" x14ac:dyDescent="0.3">
      <c r="A875" s="2"/>
      <c r="B875" s="2"/>
      <c r="C875" s="2"/>
      <c r="D875" s="2"/>
      <c r="E875" s="2"/>
      <c r="F875" s="2"/>
      <c r="G875" s="2"/>
      <c r="H875" s="2"/>
      <c r="I875" s="2"/>
      <c r="J875" s="2"/>
      <c r="K875" s="2"/>
      <c r="L875" s="2"/>
      <c r="M875" s="2"/>
      <c r="N875" s="2"/>
      <c r="O875" s="2"/>
      <c r="P875" s="2"/>
      <c r="Q875" s="2"/>
      <c r="R875" s="2"/>
      <c r="S875" s="2"/>
      <c r="T875" s="2"/>
      <c r="U875" s="2"/>
      <c r="V875" s="2"/>
      <c r="W875" s="2"/>
      <c r="X875" s="2"/>
    </row>
    <row r="876" spans="1:24" ht="13.8" x14ac:dyDescent="0.3">
      <c r="A876" s="2"/>
      <c r="B876" s="2"/>
      <c r="C876" s="2"/>
      <c r="D876" s="2"/>
      <c r="E876" s="2"/>
      <c r="F876" s="2"/>
      <c r="G876" s="2"/>
      <c r="H876" s="2"/>
      <c r="I876" s="2"/>
      <c r="J876" s="2"/>
      <c r="K876" s="2"/>
      <c r="L876" s="2"/>
      <c r="M876" s="2"/>
      <c r="N876" s="2"/>
      <c r="O876" s="2"/>
      <c r="P876" s="2"/>
      <c r="Q876" s="2"/>
      <c r="R876" s="2"/>
      <c r="S876" s="2"/>
      <c r="T876" s="2"/>
      <c r="U876" s="2"/>
      <c r="V876" s="2"/>
      <c r="W876" s="2"/>
      <c r="X876" s="2"/>
    </row>
    <row r="877" spans="1:24" ht="13.8" x14ac:dyDescent="0.3">
      <c r="A877" s="2"/>
      <c r="B877" s="2"/>
      <c r="C877" s="2"/>
      <c r="D877" s="2"/>
      <c r="E877" s="2"/>
      <c r="F877" s="2"/>
      <c r="G877" s="2"/>
      <c r="H877" s="2"/>
      <c r="I877" s="2"/>
      <c r="J877" s="2"/>
      <c r="K877" s="2"/>
      <c r="L877" s="2"/>
      <c r="M877" s="2"/>
      <c r="N877" s="2"/>
      <c r="O877" s="2"/>
      <c r="P877" s="2"/>
      <c r="Q877" s="2"/>
      <c r="R877" s="2"/>
      <c r="S877" s="2"/>
      <c r="T877" s="2"/>
      <c r="U877" s="2"/>
      <c r="V877" s="2"/>
      <c r="W877" s="2"/>
      <c r="X877" s="2"/>
    </row>
    <row r="878" spans="1:24" ht="13.8" x14ac:dyDescent="0.3">
      <c r="A878" s="2"/>
      <c r="B878" s="2"/>
      <c r="C878" s="2"/>
      <c r="D878" s="2"/>
      <c r="E878" s="2"/>
      <c r="F878" s="2"/>
      <c r="G878" s="2"/>
      <c r="H878" s="2"/>
      <c r="I878" s="2"/>
      <c r="J878" s="2"/>
      <c r="K878" s="2"/>
      <c r="L878" s="2"/>
      <c r="M878" s="2"/>
      <c r="N878" s="2"/>
      <c r="O878" s="2"/>
      <c r="P878" s="2"/>
      <c r="Q878" s="2"/>
      <c r="R878" s="2"/>
      <c r="S878" s="2"/>
      <c r="T878" s="2"/>
      <c r="U878" s="2"/>
      <c r="V878" s="2"/>
      <c r="W878" s="2"/>
      <c r="X878" s="2"/>
    </row>
    <row r="879" spans="1:24" ht="13.8" x14ac:dyDescent="0.3">
      <c r="A879" s="2"/>
      <c r="B879" s="2"/>
      <c r="C879" s="2"/>
      <c r="D879" s="2"/>
      <c r="E879" s="2"/>
      <c r="F879" s="2"/>
      <c r="G879" s="2"/>
      <c r="H879" s="2"/>
      <c r="I879" s="2"/>
      <c r="J879" s="2"/>
      <c r="K879" s="2"/>
      <c r="L879" s="2"/>
      <c r="M879" s="2"/>
      <c r="N879" s="2"/>
      <c r="O879" s="2"/>
      <c r="P879" s="2"/>
      <c r="Q879" s="2"/>
      <c r="R879" s="2"/>
      <c r="S879" s="2"/>
      <c r="T879" s="2"/>
      <c r="U879" s="2"/>
      <c r="V879" s="2"/>
      <c r="W879" s="2"/>
      <c r="X879" s="2"/>
    </row>
    <row r="880" spans="1:24" ht="13.8" x14ac:dyDescent="0.3">
      <c r="A880" s="2"/>
      <c r="B880" s="2"/>
      <c r="C880" s="2"/>
      <c r="D880" s="2"/>
      <c r="E880" s="2"/>
      <c r="F880" s="2"/>
      <c r="G880" s="2"/>
      <c r="H880" s="2"/>
      <c r="I880" s="2"/>
      <c r="J880" s="2"/>
      <c r="K880" s="2"/>
      <c r="L880" s="2"/>
      <c r="M880" s="2"/>
      <c r="N880" s="2"/>
      <c r="O880" s="2"/>
      <c r="P880" s="2"/>
      <c r="Q880" s="2"/>
      <c r="R880" s="2"/>
      <c r="S880" s="2"/>
      <c r="T880" s="2"/>
      <c r="U880" s="2"/>
      <c r="V880" s="2"/>
      <c r="W880" s="2"/>
      <c r="X880" s="2"/>
    </row>
    <row r="881" spans="1:24" ht="13.8" x14ac:dyDescent="0.3">
      <c r="A881" s="2"/>
      <c r="B881" s="2"/>
      <c r="C881" s="2"/>
      <c r="D881" s="2"/>
      <c r="E881" s="2"/>
      <c r="F881" s="2"/>
      <c r="G881" s="2"/>
      <c r="H881" s="2"/>
      <c r="I881" s="2"/>
      <c r="J881" s="2"/>
      <c r="K881" s="2"/>
      <c r="L881" s="2"/>
      <c r="M881" s="2"/>
      <c r="N881" s="2"/>
      <c r="O881" s="2"/>
      <c r="P881" s="2"/>
      <c r="Q881" s="2"/>
      <c r="R881" s="2"/>
      <c r="S881" s="2"/>
      <c r="T881" s="2"/>
      <c r="U881" s="2"/>
      <c r="V881" s="2"/>
      <c r="W881" s="2"/>
      <c r="X881" s="2"/>
    </row>
    <row r="882" spans="1:24" ht="13.8" x14ac:dyDescent="0.3">
      <c r="A882" s="2"/>
      <c r="B882" s="2"/>
      <c r="C882" s="2"/>
      <c r="D882" s="2"/>
      <c r="E882" s="2"/>
      <c r="F882" s="2"/>
      <c r="G882" s="2"/>
      <c r="H882" s="2"/>
      <c r="I882" s="2"/>
      <c r="J882" s="2"/>
      <c r="K882" s="2"/>
      <c r="L882" s="2"/>
      <c r="M882" s="2"/>
      <c r="N882" s="2"/>
      <c r="O882" s="2"/>
      <c r="P882" s="2"/>
      <c r="Q882" s="2"/>
      <c r="R882" s="2"/>
      <c r="S882" s="2"/>
      <c r="T882" s="2"/>
      <c r="U882" s="2"/>
      <c r="V882" s="2"/>
      <c r="W882" s="2"/>
      <c r="X882" s="2"/>
    </row>
    <row r="883" spans="1:24" ht="13.8" x14ac:dyDescent="0.3">
      <c r="A883" s="2"/>
      <c r="B883" s="2"/>
      <c r="C883" s="2"/>
      <c r="D883" s="2"/>
      <c r="E883" s="2"/>
      <c r="F883" s="2"/>
      <c r="G883" s="2"/>
      <c r="H883" s="2"/>
      <c r="I883" s="2"/>
      <c r="J883" s="2"/>
      <c r="K883" s="2"/>
      <c r="L883" s="2"/>
      <c r="M883" s="2"/>
      <c r="N883" s="2"/>
      <c r="O883" s="2"/>
      <c r="P883" s="2"/>
      <c r="Q883" s="2"/>
      <c r="R883" s="2"/>
      <c r="S883" s="2"/>
      <c r="T883" s="2"/>
      <c r="U883" s="2"/>
      <c r="V883" s="2"/>
      <c r="W883" s="2"/>
      <c r="X883" s="2"/>
    </row>
    <row r="884" spans="1:24" ht="13.8" x14ac:dyDescent="0.3">
      <c r="A884" s="2"/>
      <c r="B884" s="2"/>
      <c r="C884" s="2"/>
      <c r="D884" s="2"/>
      <c r="E884" s="2"/>
      <c r="F884" s="2"/>
      <c r="G884" s="2"/>
      <c r="H884" s="2"/>
      <c r="I884" s="2"/>
      <c r="J884" s="2"/>
      <c r="K884" s="2"/>
      <c r="L884" s="2"/>
      <c r="M884" s="2"/>
      <c r="N884" s="2"/>
      <c r="O884" s="2"/>
      <c r="P884" s="2"/>
      <c r="Q884" s="2"/>
      <c r="R884" s="2"/>
      <c r="S884" s="2"/>
      <c r="T884" s="2"/>
      <c r="U884" s="2"/>
      <c r="V884" s="2"/>
      <c r="W884" s="2"/>
      <c r="X884" s="2"/>
    </row>
    <row r="885" spans="1:24" ht="13.8" x14ac:dyDescent="0.3">
      <c r="A885" s="2"/>
      <c r="B885" s="2"/>
      <c r="C885" s="2"/>
      <c r="D885" s="2"/>
      <c r="E885" s="2"/>
      <c r="F885" s="2"/>
      <c r="G885" s="2"/>
      <c r="H885" s="2"/>
      <c r="I885" s="2"/>
      <c r="J885" s="2"/>
      <c r="K885" s="2"/>
      <c r="L885" s="2"/>
      <c r="M885" s="2"/>
      <c r="N885" s="2"/>
      <c r="O885" s="2"/>
      <c r="P885" s="2"/>
      <c r="Q885" s="2"/>
      <c r="R885" s="2"/>
      <c r="S885" s="2"/>
      <c r="T885" s="2"/>
      <c r="U885" s="2"/>
      <c r="V885" s="2"/>
      <c r="W885" s="2"/>
      <c r="X885" s="2"/>
    </row>
    <row r="886" spans="1:24" ht="13.8" x14ac:dyDescent="0.3">
      <c r="A886" s="2"/>
      <c r="B886" s="2"/>
      <c r="C886" s="2"/>
      <c r="D886" s="2"/>
      <c r="E886" s="2"/>
      <c r="F886" s="2"/>
      <c r="G886" s="2"/>
      <c r="H886" s="2"/>
      <c r="I886" s="2"/>
      <c r="J886" s="2"/>
      <c r="K886" s="2"/>
      <c r="L886" s="2"/>
      <c r="M886" s="2"/>
      <c r="N886" s="2"/>
      <c r="O886" s="2"/>
      <c r="P886" s="2"/>
      <c r="Q886" s="2"/>
      <c r="R886" s="2"/>
      <c r="S886" s="2"/>
      <c r="T886" s="2"/>
      <c r="U886" s="2"/>
      <c r="V886" s="2"/>
      <c r="W886" s="2"/>
      <c r="X886" s="2"/>
    </row>
    <row r="887" spans="1:24" ht="13.8" x14ac:dyDescent="0.3">
      <c r="A887" s="2"/>
      <c r="B887" s="2"/>
      <c r="C887" s="2"/>
      <c r="D887" s="2"/>
      <c r="E887" s="2"/>
      <c r="F887" s="2"/>
      <c r="G887" s="2"/>
      <c r="H887" s="2"/>
      <c r="I887" s="2"/>
      <c r="J887" s="2"/>
      <c r="K887" s="2"/>
      <c r="L887" s="2"/>
      <c r="M887" s="2"/>
      <c r="N887" s="2"/>
      <c r="O887" s="2"/>
      <c r="P887" s="2"/>
      <c r="Q887" s="2"/>
      <c r="R887" s="2"/>
      <c r="S887" s="2"/>
      <c r="T887" s="2"/>
      <c r="U887" s="2"/>
      <c r="V887" s="2"/>
      <c r="W887" s="2"/>
      <c r="X887" s="2"/>
    </row>
    <row r="888" spans="1:24" ht="13.8" x14ac:dyDescent="0.3">
      <c r="A888" s="2"/>
      <c r="B888" s="2"/>
      <c r="C888" s="2"/>
      <c r="D888" s="2"/>
      <c r="E888" s="2"/>
      <c r="F888" s="2"/>
      <c r="G888" s="2"/>
      <c r="H888" s="2"/>
      <c r="I888" s="2"/>
      <c r="J888" s="2"/>
      <c r="K888" s="2"/>
      <c r="L888" s="2"/>
      <c r="M888" s="2"/>
      <c r="N888" s="2"/>
      <c r="O888" s="2"/>
      <c r="P888" s="2"/>
      <c r="Q888" s="2"/>
      <c r="R888" s="2"/>
      <c r="S888" s="2"/>
      <c r="T888" s="2"/>
      <c r="U888" s="2"/>
      <c r="V888" s="2"/>
      <c r="W888" s="2"/>
      <c r="X888" s="2"/>
    </row>
    <row r="889" spans="1:24" ht="13.8" x14ac:dyDescent="0.3">
      <c r="A889" s="2"/>
      <c r="B889" s="2"/>
      <c r="C889" s="2"/>
      <c r="D889" s="2"/>
      <c r="E889" s="2"/>
      <c r="F889" s="2"/>
      <c r="G889" s="2"/>
      <c r="H889" s="2"/>
      <c r="I889" s="2"/>
      <c r="J889" s="2"/>
      <c r="K889" s="2"/>
      <c r="L889" s="2"/>
      <c r="M889" s="2"/>
      <c r="N889" s="2"/>
      <c r="O889" s="2"/>
      <c r="P889" s="2"/>
      <c r="Q889" s="2"/>
      <c r="R889" s="2"/>
      <c r="S889" s="2"/>
      <c r="T889" s="2"/>
      <c r="U889" s="2"/>
      <c r="V889" s="2"/>
      <c r="W889" s="2"/>
      <c r="X889" s="2"/>
    </row>
    <row r="890" spans="1:24" ht="13.8" x14ac:dyDescent="0.3">
      <c r="A890" s="2"/>
      <c r="B890" s="2"/>
      <c r="C890" s="2"/>
      <c r="D890" s="2"/>
      <c r="E890" s="2"/>
      <c r="F890" s="2"/>
      <c r="G890" s="2"/>
      <c r="H890" s="2"/>
      <c r="I890" s="2"/>
      <c r="J890" s="2"/>
      <c r="K890" s="2"/>
      <c r="L890" s="2"/>
      <c r="M890" s="2"/>
      <c r="N890" s="2"/>
      <c r="O890" s="2"/>
      <c r="P890" s="2"/>
      <c r="Q890" s="2"/>
      <c r="R890" s="2"/>
      <c r="S890" s="2"/>
      <c r="T890" s="2"/>
      <c r="U890" s="2"/>
      <c r="V890" s="2"/>
      <c r="W890" s="2"/>
      <c r="X890" s="2"/>
    </row>
    <row r="891" spans="1:24" ht="13.8" x14ac:dyDescent="0.3">
      <c r="A891" s="2"/>
      <c r="B891" s="2"/>
      <c r="C891" s="2"/>
      <c r="D891" s="2"/>
      <c r="E891" s="2"/>
      <c r="F891" s="2"/>
      <c r="G891" s="2"/>
      <c r="H891" s="2"/>
      <c r="I891" s="2"/>
      <c r="J891" s="2"/>
      <c r="K891" s="2"/>
      <c r="L891" s="2"/>
      <c r="M891" s="2"/>
      <c r="N891" s="2"/>
      <c r="O891" s="2"/>
      <c r="P891" s="2"/>
      <c r="Q891" s="2"/>
      <c r="R891" s="2"/>
      <c r="S891" s="2"/>
      <c r="T891" s="2"/>
      <c r="U891" s="2"/>
      <c r="V891" s="2"/>
      <c r="W891" s="2"/>
      <c r="X891" s="2"/>
    </row>
    <row r="892" spans="1:24" ht="13.8" x14ac:dyDescent="0.3">
      <c r="A892" s="2"/>
      <c r="B892" s="2"/>
      <c r="C892" s="2"/>
      <c r="D892" s="2"/>
      <c r="E892" s="2"/>
      <c r="F892" s="2"/>
      <c r="G892" s="2"/>
      <c r="H892" s="2"/>
      <c r="I892" s="2"/>
      <c r="J892" s="2"/>
      <c r="K892" s="2"/>
      <c r="L892" s="2"/>
      <c r="M892" s="2"/>
      <c r="N892" s="2"/>
      <c r="O892" s="2"/>
      <c r="P892" s="2"/>
      <c r="Q892" s="2"/>
      <c r="R892" s="2"/>
      <c r="S892" s="2"/>
      <c r="T892" s="2"/>
      <c r="U892" s="2"/>
      <c r="V892" s="2"/>
      <c r="W892" s="2"/>
      <c r="X892" s="2"/>
    </row>
    <row r="893" spans="1:24" ht="13.8" x14ac:dyDescent="0.3">
      <c r="A893" s="2"/>
      <c r="B893" s="2"/>
      <c r="C893" s="2"/>
      <c r="D893" s="2"/>
      <c r="E893" s="2"/>
      <c r="F893" s="2"/>
      <c r="G893" s="2"/>
      <c r="H893" s="2"/>
      <c r="I893" s="2"/>
      <c r="J893" s="2"/>
      <c r="K893" s="2"/>
      <c r="L893" s="2"/>
      <c r="M893" s="2"/>
      <c r="N893" s="2"/>
      <c r="O893" s="2"/>
      <c r="P893" s="2"/>
      <c r="Q893" s="2"/>
      <c r="R893" s="2"/>
      <c r="S893" s="2"/>
      <c r="T893" s="2"/>
      <c r="U893" s="2"/>
      <c r="V893" s="2"/>
      <c r="W893" s="2"/>
      <c r="X893" s="2"/>
    </row>
    <row r="894" spans="1:24" ht="13.8" x14ac:dyDescent="0.3">
      <c r="A894" s="2"/>
      <c r="B894" s="2"/>
      <c r="C894" s="2"/>
      <c r="D894" s="2"/>
      <c r="E894" s="2"/>
      <c r="F894" s="2"/>
      <c r="G894" s="2"/>
      <c r="H894" s="2"/>
      <c r="I894" s="2"/>
      <c r="J894" s="2"/>
      <c r="K894" s="2"/>
      <c r="L894" s="2"/>
      <c r="M894" s="2"/>
      <c r="N894" s="2"/>
      <c r="O894" s="2"/>
      <c r="P894" s="2"/>
      <c r="Q894" s="2"/>
      <c r="R894" s="2"/>
      <c r="S894" s="2"/>
      <c r="T894" s="2"/>
      <c r="U894" s="2"/>
      <c r="V894" s="2"/>
      <c r="W894" s="2"/>
      <c r="X894" s="2"/>
    </row>
    <row r="895" spans="1:24" ht="13.8" x14ac:dyDescent="0.3">
      <c r="A895" s="2"/>
      <c r="B895" s="2"/>
      <c r="C895" s="2"/>
      <c r="D895" s="2"/>
      <c r="E895" s="2"/>
      <c r="F895" s="2"/>
      <c r="G895" s="2"/>
      <c r="H895" s="2"/>
      <c r="I895" s="2"/>
      <c r="J895" s="2"/>
      <c r="K895" s="2"/>
      <c r="L895" s="2"/>
      <c r="M895" s="2"/>
      <c r="N895" s="2"/>
      <c r="O895" s="2"/>
      <c r="P895" s="2"/>
      <c r="Q895" s="2"/>
      <c r="R895" s="2"/>
      <c r="S895" s="2"/>
      <c r="T895" s="2"/>
      <c r="U895" s="2"/>
      <c r="V895" s="2"/>
      <c r="W895" s="2"/>
      <c r="X895" s="2"/>
    </row>
    <row r="896" spans="1:24" ht="13.8" x14ac:dyDescent="0.3">
      <c r="A896" s="2"/>
      <c r="B896" s="2"/>
      <c r="C896" s="2"/>
      <c r="D896" s="2"/>
      <c r="E896" s="2"/>
      <c r="F896" s="2"/>
      <c r="G896" s="2"/>
      <c r="H896" s="2"/>
      <c r="I896" s="2"/>
      <c r="J896" s="2"/>
      <c r="K896" s="2"/>
      <c r="L896" s="2"/>
      <c r="M896" s="2"/>
      <c r="N896" s="2"/>
      <c r="O896" s="2"/>
      <c r="P896" s="2"/>
      <c r="Q896" s="2"/>
      <c r="R896" s="2"/>
      <c r="S896" s="2"/>
      <c r="T896" s="2"/>
      <c r="U896" s="2"/>
      <c r="V896" s="2"/>
      <c r="W896" s="2"/>
      <c r="X896" s="2"/>
    </row>
    <row r="897" spans="1:24" ht="13.8" x14ac:dyDescent="0.3">
      <c r="A897" s="2"/>
      <c r="B897" s="2"/>
      <c r="C897" s="2"/>
      <c r="D897" s="2"/>
      <c r="E897" s="2"/>
      <c r="F897" s="2"/>
      <c r="G897" s="2"/>
      <c r="H897" s="2"/>
      <c r="I897" s="2"/>
      <c r="J897" s="2"/>
      <c r="K897" s="2"/>
      <c r="L897" s="2"/>
      <c r="M897" s="2"/>
      <c r="N897" s="2"/>
      <c r="O897" s="2"/>
      <c r="P897" s="2"/>
      <c r="Q897" s="2"/>
      <c r="R897" s="2"/>
      <c r="S897" s="2"/>
      <c r="T897" s="2"/>
      <c r="U897" s="2"/>
      <c r="V897" s="2"/>
      <c r="W897" s="2"/>
      <c r="X897" s="2"/>
    </row>
    <row r="898" spans="1:24" ht="13.8" x14ac:dyDescent="0.3">
      <c r="A898" s="2"/>
      <c r="B898" s="2"/>
      <c r="C898" s="2"/>
      <c r="D898" s="2"/>
      <c r="E898" s="2"/>
      <c r="F898" s="2"/>
      <c r="G898" s="2"/>
      <c r="H898" s="2"/>
      <c r="I898" s="2"/>
      <c r="J898" s="2"/>
      <c r="K898" s="2"/>
      <c r="L898" s="2"/>
      <c r="M898" s="2"/>
      <c r="N898" s="2"/>
      <c r="O898" s="2"/>
      <c r="P898" s="2"/>
      <c r="Q898" s="2"/>
      <c r="R898" s="2"/>
      <c r="S898" s="2"/>
      <c r="T898" s="2"/>
      <c r="U898" s="2"/>
      <c r="V898" s="2"/>
      <c r="W898" s="2"/>
      <c r="X898" s="2"/>
    </row>
    <row r="899" spans="1:24" ht="13.8" x14ac:dyDescent="0.3">
      <c r="A899" s="2"/>
      <c r="B899" s="2"/>
      <c r="C899" s="2"/>
      <c r="D899" s="2"/>
      <c r="E899" s="2"/>
      <c r="F899" s="2"/>
      <c r="G899" s="2"/>
      <c r="H899" s="2"/>
      <c r="I899" s="2"/>
      <c r="J899" s="2"/>
      <c r="K899" s="2"/>
      <c r="L899" s="2"/>
      <c r="M899" s="2"/>
      <c r="N899" s="2"/>
      <c r="O899" s="2"/>
      <c r="P899" s="2"/>
      <c r="Q899" s="2"/>
      <c r="R899" s="2"/>
      <c r="S899" s="2"/>
      <c r="T899" s="2"/>
      <c r="U899" s="2"/>
      <c r="V899" s="2"/>
      <c r="W899" s="2"/>
      <c r="X899" s="2"/>
    </row>
    <row r="900" spans="1:24" ht="13.8" x14ac:dyDescent="0.3">
      <c r="A900" s="2"/>
      <c r="B900" s="2"/>
      <c r="C900" s="2"/>
      <c r="D900" s="2"/>
      <c r="E900" s="2"/>
      <c r="F900" s="2"/>
      <c r="G900" s="2"/>
      <c r="H900" s="2"/>
      <c r="I900" s="2"/>
      <c r="J900" s="2"/>
      <c r="K900" s="2"/>
      <c r="L900" s="2"/>
      <c r="M900" s="2"/>
      <c r="N900" s="2"/>
      <c r="O900" s="2"/>
      <c r="P900" s="2"/>
      <c r="Q900" s="2"/>
      <c r="R900" s="2"/>
      <c r="S900" s="2"/>
      <c r="T900" s="2"/>
      <c r="U900" s="2"/>
      <c r="V900" s="2"/>
      <c r="W900" s="2"/>
      <c r="X900" s="2"/>
    </row>
    <row r="901" spans="1:24" ht="13.8" x14ac:dyDescent="0.3">
      <c r="A901" s="2"/>
      <c r="B901" s="2"/>
      <c r="C901" s="2"/>
      <c r="D901" s="2"/>
      <c r="E901" s="2"/>
      <c r="F901" s="2"/>
      <c r="G901" s="2"/>
      <c r="H901" s="2"/>
      <c r="I901" s="2"/>
      <c r="J901" s="2"/>
      <c r="K901" s="2"/>
      <c r="L901" s="2"/>
      <c r="M901" s="2"/>
      <c r="N901" s="2"/>
      <c r="O901" s="2"/>
      <c r="P901" s="2"/>
      <c r="Q901" s="2"/>
      <c r="R901" s="2"/>
      <c r="S901" s="2"/>
      <c r="T901" s="2"/>
      <c r="U901" s="2"/>
      <c r="V901" s="2"/>
      <c r="W901" s="2"/>
      <c r="X901" s="2"/>
    </row>
    <row r="902" spans="1:24" ht="13.8" x14ac:dyDescent="0.3">
      <c r="A902" s="2"/>
      <c r="B902" s="2"/>
      <c r="C902" s="2"/>
      <c r="D902" s="2"/>
      <c r="E902" s="2"/>
      <c r="F902" s="2"/>
      <c r="G902" s="2"/>
      <c r="H902" s="2"/>
      <c r="I902" s="2"/>
      <c r="J902" s="2"/>
      <c r="K902" s="2"/>
      <c r="L902" s="2"/>
      <c r="M902" s="2"/>
      <c r="N902" s="2"/>
      <c r="O902" s="2"/>
      <c r="P902" s="2"/>
      <c r="Q902" s="2"/>
      <c r="R902" s="2"/>
      <c r="S902" s="2"/>
      <c r="T902" s="2"/>
      <c r="U902" s="2"/>
      <c r="V902" s="2"/>
      <c r="W902" s="2"/>
      <c r="X902" s="2"/>
    </row>
    <row r="903" spans="1:24" ht="13.8" x14ac:dyDescent="0.3">
      <c r="A903" s="2"/>
      <c r="B903" s="2"/>
      <c r="C903" s="2"/>
      <c r="D903" s="2"/>
      <c r="E903" s="2"/>
      <c r="F903" s="2"/>
      <c r="G903" s="2"/>
      <c r="H903" s="2"/>
      <c r="I903" s="2"/>
      <c r="J903" s="2"/>
      <c r="K903" s="2"/>
      <c r="L903" s="2"/>
      <c r="M903" s="2"/>
      <c r="N903" s="2"/>
      <c r="O903" s="2"/>
      <c r="P903" s="2"/>
      <c r="Q903" s="2"/>
      <c r="R903" s="2"/>
      <c r="S903" s="2"/>
      <c r="T903" s="2"/>
      <c r="U903" s="2"/>
      <c r="V903" s="2"/>
      <c r="W903" s="2"/>
      <c r="X903" s="2"/>
    </row>
    <row r="904" spans="1:24" ht="13.8" x14ac:dyDescent="0.3">
      <c r="A904" s="2"/>
      <c r="B904" s="2"/>
      <c r="C904" s="2"/>
      <c r="D904" s="2"/>
      <c r="E904" s="2"/>
      <c r="F904" s="2"/>
      <c r="G904" s="2"/>
      <c r="H904" s="2"/>
      <c r="I904" s="2"/>
      <c r="J904" s="2"/>
      <c r="K904" s="2"/>
      <c r="L904" s="2"/>
      <c r="M904" s="2"/>
      <c r="N904" s="2"/>
      <c r="O904" s="2"/>
      <c r="P904" s="2"/>
      <c r="Q904" s="2"/>
      <c r="R904" s="2"/>
      <c r="S904" s="2"/>
      <c r="T904" s="2"/>
      <c r="U904" s="2"/>
      <c r="V904" s="2"/>
      <c r="W904" s="2"/>
      <c r="X904" s="2"/>
    </row>
    <row r="905" spans="1:24" ht="13.8" x14ac:dyDescent="0.3">
      <c r="A905" s="2"/>
      <c r="B905" s="2"/>
      <c r="C905" s="2"/>
      <c r="D905" s="2"/>
      <c r="E905" s="2"/>
      <c r="F905" s="2"/>
      <c r="G905" s="2"/>
      <c r="H905" s="2"/>
      <c r="I905" s="2"/>
      <c r="J905" s="2"/>
      <c r="K905" s="2"/>
      <c r="L905" s="2"/>
      <c r="M905" s="2"/>
      <c r="N905" s="2"/>
      <c r="O905" s="2"/>
      <c r="P905" s="2"/>
      <c r="Q905" s="2"/>
      <c r="R905" s="2"/>
      <c r="S905" s="2"/>
      <c r="T905" s="2"/>
      <c r="U905" s="2"/>
      <c r="V905" s="2"/>
      <c r="W905" s="2"/>
      <c r="X905" s="2"/>
    </row>
    <row r="906" spans="1:24" ht="13.8" x14ac:dyDescent="0.3">
      <c r="A906" s="2"/>
      <c r="B906" s="2"/>
      <c r="C906" s="2"/>
      <c r="D906" s="2"/>
      <c r="E906" s="2"/>
      <c r="F906" s="2"/>
      <c r="G906" s="2"/>
      <c r="H906" s="2"/>
      <c r="I906" s="2"/>
      <c r="J906" s="2"/>
      <c r="K906" s="2"/>
      <c r="L906" s="2"/>
      <c r="M906" s="2"/>
      <c r="N906" s="2"/>
      <c r="O906" s="2"/>
      <c r="P906" s="2"/>
      <c r="Q906" s="2"/>
      <c r="R906" s="2"/>
      <c r="S906" s="2"/>
      <c r="T906" s="2"/>
      <c r="U906" s="2"/>
      <c r="V906" s="2"/>
      <c r="W906" s="2"/>
      <c r="X906" s="2"/>
    </row>
    <row r="907" spans="1:24" ht="13.8" x14ac:dyDescent="0.3">
      <c r="A907" s="2"/>
      <c r="B907" s="2"/>
      <c r="C907" s="2"/>
      <c r="D907" s="2"/>
      <c r="E907" s="2"/>
      <c r="F907" s="2"/>
      <c r="G907" s="2"/>
      <c r="H907" s="2"/>
      <c r="I907" s="2"/>
      <c r="J907" s="2"/>
      <c r="K907" s="2"/>
      <c r="L907" s="2"/>
      <c r="M907" s="2"/>
      <c r="N907" s="2"/>
      <c r="O907" s="2"/>
      <c r="P907" s="2"/>
      <c r="Q907" s="2"/>
      <c r="R907" s="2"/>
      <c r="S907" s="2"/>
      <c r="T907" s="2"/>
      <c r="U907" s="2"/>
      <c r="V907" s="2"/>
      <c r="W907" s="2"/>
      <c r="X907" s="2"/>
    </row>
    <row r="908" spans="1:24" ht="13.8" x14ac:dyDescent="0.3">
      <c r="A908" s="2"/>
      <c r="B908" s="2"/>
      <c r="C908" s="2"/>
      <c r="D908" s="2"/>
      <c r="E908" s="2"/>
      <c r="F908" s="2"/>
      <c r="G908" s="2"/>
      <c r="H908" s="2"/>
      <c r="I908" s="2"/>
      <c r="J908" s="2"/>
      <c r="K908" s="2"/>
      <c r="L908" s="2"/>
      <c r="M908" s="2"/>
      <c r="N908" s="2"/>
      <c r="O908" s="2"/>
      <c r="P908" s="2"/>
      <c r="Q908" s="2"/>
      <c r="R908" s="2"/>
      <c r="S908" s="2"/>
      <c r="T908" s="2"/>
      <c r="U908" s="2"/>
      <c r="V908" s="2"/>
      <c r="W908" s="2"/>
      <c r="X908" s="2"/>
    </row>
    <row r="909" spans="1:24" ht="13.8" x14ac:dyDescent="0.3">
      <c r="A909" s="2"/>
      <c r="B909" s="2"/>
      <c r="C909" s="2"/>
      <c r="D909" s="2"/>
      <c r="E909" s="2"/>
      <c r="F909" s="2"/>
      <c r="G909" s="2"/>
      <c r="H909" s="2"/>
      <c r="I909" s="2"/>
      <c r="J909" s="2"/>
      <c r="K909" s="2"/>
      <c r="L909" s="2"/>
      <c r="M909" s="2"/>
      <c r="N909" s="2"/>
      <c r="O909" s="2"/>
      <c r="P909" s="2"/>
      <c r="Q909" s="2"/>
      <c r="R909" s="2"/>
      <c r="S909" s="2"/>
      <c r="T909" s="2"/>
      <c r="U909" s="2"/>
      <c r="V909" s="2"/>
      <c r="W909" s="2"/>
      <c r="X909" s="2"/>
    </row>
    <row r="910" spans="1:24" ht="13.8" x14ac:dyDescent="0.3">
      <c r="A910" s="2"/>
      <c r="B910" s="2"/>
      <c r="C910" s="2"/>
      <c r="D910" s="2"/>
      <c r="E910" s="2"/>
      <c r="F910" s="2"/>
      <c r="G910" s="2"/>
      <c r="H910" s="2"/>
      <c r="I910" s="2"/>
      <c r="J910" s="2"/>
      <c r="K910" s="2"/>
      <c r="L910" s="2"/>
      <c r="M910" s="2"/>
      <c r="N910" s="2"/>
      <c r="O910" s="2"/>
      <c r="P910" s="2"/>
      <c r="Q910" s="2"/>
      <c r="R910" s="2"/>
      <c r="S910" s="2"/>
      <c r="T910" s="2"/>
      <c r="U910" s="2"/>
      <c r="V910" s="2"/>
      <c r="W910" s="2"/>
      <c r="X910" s="2"/>
    </row>
    <row r="911" spans="1:24" ht="13.8" x14ac:dyDescent="0.3">
      <c r="A911" s="2"/>
      <c r="B911" s="2"/>
      <c r="C911" s="2"/>
      <c r="D911" s="2"/>
      <c r="E911" s="2"/>
      <c r="F911" s="2"/>
      <c r="G911" s="2"/>
      <c r="H911" s="2"/>
      <c r="I911" s="2"/>
      <c r="J911" s="2"/>
      <c r="K911" s="2"/>
      <c r="L911" s="2"/>
      <c r="M911" s="2"/>
      <c r="N911" s="2"/>
      <c r="O911" s="2"/>
      <c r="P911" s="2"/>
      <c r="Q911" s="2"/>
      <c r="R911" s="2"/>
      <c r="S911" s="2"/>
      <c r="T911" s="2"/>
      <c r="U911" s="2"/>
      <c r="V911" s="2"/>
      <c r="W911" s="2"/>
      <c r="X911" s="2"/>
    </row>
    <row r="912" spans="1:24" ht="13.8" x14ac:dyDescent="0.3">
      <c r="A912" s="2"/>
      <c r="B912" s="2"/>
      <c r="C912" s="2"/>
      <c r="D912" s="2"/>
      <c r="E912" s="2"/>
      <c r="F912" s="2"/>
      <c r="G912" s="2"/>
      <c r="H912" s="2"/>
      <c r="I912" s="2"/>
      <c r="J912" s="2"/>
      <c r="K912" s="2"/>
      <c r="L912" s="2"/>
      <c r="M912" s="2"/>
      <c r="N912" s="2"/>
      <c r="O912" s="2"/>
      <c r="P912" s="2"/>
      <c r="Q912" s="2"/>
      <c r="R912" s="2"/>
      <c r="S912" s="2"/>
      <c r="T912" s="2"/>
      <c r="U912" s="2"/>
      <c r="V912" s="2"/>
      <c r="W912" s="2"/>
      <c r="X912" s="2"/>
    </row>
    <row r="913" spans="1:24" ht="13.8" x14ac:dyDescent="0.3">
      <c r="A913" s="2"/>
      <c r="B913" s="2"/>
      <c r="C913" s="2"/>
      <c r="D913" s="2"/>
      <c r="E913" s="2"/>
      <c r="F913" s="2"/>
      <c r="G913" s="2"/>
      <c r="H913" s="2"/>
      <c r="I913" s="2"/>
      <c r="J913" s="2"/>
      <c r="K913" s="2"/>
      <c r="L913" s="2"/>
      <c r="M913" s="2"/>
      <c r="N913" s="2"/>
      <c r="O913" s="2"/>
      <c r="P913" s="2"/>
      <c r="Q913" s="2"/>
      <c r="R913" s="2"/>
      <c r="S913" s="2"/>
      <c r="T913" s="2"/>
      <c r="U913" s="2"/>
      <c r="V913" s="2"/>
      <c r="W913" s="2"/>
      <c r="X913" s="2"/>
    </row>
    <row r="914" spans="1:24" ht="13.8" x14ac:dyDescent="0.3">
      <c r="A914" s="2"/>
      <c r="B914" s="2"/>
      <c r="C914" s="2"/>
      <c r="D914" s="2"/>
      <c r="E914" s="2"/>
      <c r="F914" s="2"/>
      <c r="G914" s="2"/>
      <c r="H914" s="2"/>
      <c r="I914" s="2"/>
      <c r="J914" s="2"/>
      <c r="K914" s="2"/>
      <c r="L914" s="2"/>
      <c r="M914" s="2"/>
      <c r="N914" s="2"/>
      <c r="O914" s="2"/>
      <c r="P914" s="2"/>
      <c r="Q914" s="2"/>
      <c r="R914" s="2"/>
      <c r="S914" s="2"/>
      <c r="T914" s="2"/>
      <c r="U914" s="2"/>
      <c r="V914" s="2"/>
      <c r="W914" s="2"/>
      <c r="X914" s="2"/>
    </row>
    <row r="915" spans="1:24" ht="13.8" x14ac:dyDescent="0.3">
      <c r="A915" s="2"/>
      <c r="B915" s="2"/>
      <c r="C915" s="2"/>
      <c r="D915" s="2"/>
      <c r="E915" s="2"/>
      <c r="F915" s="2"/>
      <c r="G915" s="2"/>
      <c r="H915" s="2"/>
      <c r="I915" s="2"/>
      <c r="J915" s="2"/>
      <c r="K915" s="2"/>
      <c r="L915" s="2"/>
      <c r="M915" s="2"/>
      <c r="N915" s="2"/>
      <c r="O915" s="2"/>
      <c r="P915" s="2"/>
      <c r="Q915" s="2"/>
      <c r="R915" s="2"/>
      <c r="S915" s="2"/>
      <c r="T915" s="2"/>
      <c r="U915" s="2"/>
      <c r="V915" s="2"/>
      <c r="W915" s="2"/>
      <c r="X915" s="2"/>
    </row>
    <row r="916" spans="1:24" ht="13.8" x14ac:dyDescent="0.3">
      <c r="A916" s="2"/>
      <c r="B916" s="2"/>
      <c r="C916" s="2"/>
      <c r="D916" s="2"/>
      <c r="E916" s="2"/>
      <c r="F916" s="2"/>
      <c r="G916" s="2"/>
      <c r="H916" s="2"/>
      <c r="I916" s="2"/>
      <c r="J916" s="2"/>
      <c r="K916" s="2"/>
      <c r="L916" s="2"/>
      <c r="M916" s="2"/>
      <c r="N916" s="2"/>
      <c r="O916" s="2"/>
      <c r="P916" s="2"/>
      <c r="Q916" s="2"/>
      <c r="R916" s="2"/>
      <c r="S916" s="2"/>
      <c r="T916" s="2"/>
      <c r="U916" s="2"/>
      <c r="V916" s="2"/>
      <c r="W916" s="2"/>
      <c r="X916" s="2"/>
    </row>
    <row r="917" spans="1:24" ht="13.8" x14ac:dyDescent="0.3">
      <c r="A917" s="2"/>
      <c r="B917" s="2"/>
      <c r="C917" s="2"/>
      <c r="D917" s="2"/>
      <c r="E917" s="2"/>
      <c r="F917" s="2"/>
      <c r="G917" s="2"/>
      <c r="H917" s="2"/>
      <c r="I917" s="2"/>
      <c r="J917" s="2"/>
      <c r="K917" s="2"/>
      <c r="L917" s="2"/>
      <c r="M917" s="2"/>
      <c r="N917" s="2"/>
      <c r="O917" s="2"/>
      <c r="P917" s="2"/>
      <c r="Q917" s="2"/>
      <c r="R917" s="2"/>
      <c r="S917" s="2"/>
      <c r="T917" s="2"/>
      <c r="U917" s="2"/>
      <c r="V917" s="2"/>
      <c r="W917" s="2"/>
      <c r="X917" s="2"/>
    </row>
    <row r="918" spans="1:24" ht="13.8" x14ac:dyDescent="0.3">
      <c r="A918" s="2"/>
      <c r="B918" s="2"/>
      <c r="C918" s="2"/>
      <c r="D918" s="2"/>
      <c r="E918" s="2"/>
      <c r="F918" s="2"/>
      <c r="G918" s="2"/>
      <c r="H918" s="2"/>
      <c r="I918" s="2"/>
      <c r="J918" s="2"/>
      <c r="K918" s="2"/>
      <c r="L918" s="2"/>
      <c r="M918" s="2"/>
      <c r="N918" s="2"/>
      <c r="O918" s="2"/>
      <c r="P918" s="2"/>
      <c r="Q918" s="2"/>
      <c r="R918" s="2"/>
      <c r="S918" s="2"/>
      <c r="T918" s="2"/>
      <c r="U918" s="2"/>
      <c r="V918" s="2"/>
      <c r="W918" s="2"/>
      <c r="X918" s="2"/>
    </row>
    <row r="919" spans="1:24" ht="13.8" x14ac:dyDescent="0.3">
      <c r="A919" s="2"/>
      <c r="B919" s="2"/>
      <c r="C919" s="2"/>
      <c r="D919" s="2"/>
      <c r="E919" s="2"/>
      <c r="F919" s="2"/>
      <c r="G919" s="2"/>
      <c r="H919" s="2"/>
      <c r="I919" s="2"/>
      <c r="J919" s="2"/>
      <c r="K919" s="2"/>
      <c r="L919" s="2"/>
      <c r="M919" s="2"/>
      <c r="N919" s="2"/>
      <c r="O919" s="2"/>
      <c r="P919" s="2"/>
      <c r="Q919" s="2"/>
      <c r="R919" s="2"/>
      <c r="S919" s="2"/>
      <c r="T919" s="2"/>
      <c r="U919" s="2"/>
      <c r="V919" s="2"/>
      <c r="W919" s="2"/>
      <c r="X919" s="2"/>
    </row>
    <row r="920" spans="1:24" ht="13.8" x14ac:dyDescent="0.3">
      <c r="A920" s="2"/>
      <c r="B920" s="2"/>
      <c r="C920" s="2"/>
      <c r="D920" s="2"/>
      <c r="E920" s="2"/>
      <c r="F920" s="2"/>
      <c r="G920" s="2"/>
      <c r="H920" s="2"/>
      <c r="I920" s="2"/>
      <c r="J920" s="2"/>
      <c r="K920" s="2"/>
      <c r="L920" s="2"/>
      <c r="M920" s="2"/>
      <c r="N920" s="2"/>
      <c r="O920" s="2"/>
      <c r="P920" s="2"/>
      <c r="Q920" s="2"/>
      <c r="R920" s="2"/>
      <c r="S920" s="2"/>
      <c r="T920" s="2"/>
      <c r="U920" s="2"/>
      <c r="V920" s="2"/>
      <c r="W920" s="2"/>
      <c r="X920" s="2"/>
    </row>
    <row r="921" spans="1:24" ht="13.8" x14ac:dyDescent="0.3">
      <c r="A921" s="2"/>
      <c r="B921" s="2"/>
      <c r="C921" s="2"/>
      <c r="D921" s="2"/>
      <c r="E921" s="2"/>
      <c r="F921" s="2"/>
      <c r="G921" s="2"/>
      <c r="H921" s="2"/>
      <c r="I921" s="2"/>
      <c r="J921" s="2"/>
      <c r="K921" s="2"/>
      <c r="L921" s="2"/>
      <c r="M921" s="2"/>
      <c r="N921" s="2"/>
      <c r="O921" s="2"/>
      <c r="P921" s="2"/>
      <c r="Q921" s="2"/>
      <c r="R921" s="2"/>
      <c r="S921" s="2"/>
      <c r="T921" s="2"/>
      <c r="U921" s="2"/>
      <c r="V921" s="2"/>
      <c r="W921" s="2"/>
      <c r="X921" s="2"/>
    </row>
    <row r="922" spans="1:24" ht="13.8" x14ac:dyDescent="0.3">
      <c r="A922" s="2"/>
      <c r="B922" s="2"/>
      <c r="C922" s="2"/>
      <c r="D922" s="2"/>
      <c r="E922" s="2"/>
      <c r="F922" s="2"/>
      <c r="G922" s="2"/>
      <c r="H922" s="2"/>
      <c r="I922" s="2"/>
      <c r="J922" s="2"/>
      <c r="K922" s="2"/>
      <c r="L922" s="2"/>
      <c r="M922" s="2"/>
      <c r="N922" s="2"/>
      <c r="O922" s="2"/>
      <c r="P922" s="2"/>
      <c r="Q922" s="2"/>
      <c r="R922" s="2"/>
      <c r="S922" s="2"/>
      <c r="T922" s="2"/>
      <c r="U922" s="2"/>
      <c r="V922" s="2"/>
      <c r="W922" s="2"/>
      <c r="X922" s="2"/>
    </row>
    <row r="923" spans="1:24" ht="13.8" x14ac:dyDescent="0.3">
      <c r="A923" s="2"/>
      <c r="B923" s="2"/>
      <c r="C923" s="2"/>
      <c r="D923" s="2"/>
      <c r="E923" s="2"/>
      <c r="F923" s="2"/>
      <c r="G923" s="2"/>
      <c r="H923" s="2"/>
      <c r="I923" s="2"/>
      <c r="J923" s="2"/>
      <c r="K923" s="2"/>
      <c r="L923" s="2"/>
      <c r="M923" s="2"/>
      <c r="N923" s="2"/>
      <c r="O923" s="2"/>
      <c r="P923" s="2"/>
      <c r="Q923" s="2"/>
      <c r="R923" s="2"/>
      <c r="S923" s="2"/>
      <c r="T923" s="2"/>
      <c r="U923" s="2"/>
      <c r="V923" s="2"/>
      <c r="W923" s="2"/>
      <c r="X923" s="2"/>
    </row>
    <row r="924" spans="1:24" ht="13.8" x14ac:dyDescent="0.3">
      <c r="A924" s="2"/>
      <c r="B924" s="2"/>
      <c r="C924" s="2"/>
      <c r="D924" s="2"/>
      <c r="E924" s="2"/>
      <c r="F924" s="2"/>
      <c r="G924" s="2"/>
      <c r="H924" s="2"/>
      <c r="I924" s="2"/>
      <c r="J924" s="2"/>
      <c r="K924" s="2"/>
      <c r="L924" s="2"/>
      <c r="M924" s="2"/>
      <c r="N924" s="2"/>
      <c r="O924" s="2"/>
      <c r="P924" s="2"/>
      <c r="Q924" s="2"/>
      <c r="R924" s="2"/>
      <c r="S924" s="2"/>
      <c r="T924" s="2"/>
      <c r="U924" s="2"/>
      <c r="V924" s="2"/>
      <c r="W924" s="2"/>
      <c r="X924" s="2"/>
    </row>
    <row r="925" spans="1:24" ht="13.8" x14ac:dyDescent="0.3">
      <c r="A925" s="2"/>
      <c r="B925" s="2"/>
      <c r="C925" s="2"/>
      <c r="D925" s="2"/>
      <c r="E925" s="2"/>
      <c r="F925" s="2"/>
      <c r="G925" s="2"/>
      <c r="H925" s="2"/>
      <c r="I925" s="2"/>
      <c r="J925" s="2"/>
      <c r="K925" s="2"/>
      <c r="L925" s="2"/>
      <c r="M925" s="2"/>
      <c r="N925" s="2"/>
      <c r="O925" s="2"/>
      <c r="P925" s="2"/>
      <c r="Q925" s="2"/>
      <c r="R925" s="2"/>
      <c r="S925" s="2"/>
      <c r="T925" s="2"/>
      <c r="U925" s="2"/>
      <c r="V925" s="2"/>
      <c r="W925" s="2"/>
      <c r="X925" s="2"/>
    </row>
    <row r="926" spans="1:24" ht="13.8" x14ac:dyDescent="0.3">
      <c r="A926" s="2"/>
      <c r="B926" s="2"/>
      <c r="C926" s="2"/>
      <c r="D926" s="2"/>
      <c r="E926" s="2"/>
      <c r="F926" s="2"/>
      <c r="G926" s="2"/>
      <c r="H926" s="2"/>
      <c r="I926" s="2"/>
      <c r="J926" s="2"/>
      <c r="K926" s="2"/>
      <c r="L926" s="2"/>
      <c r="M926" s="2"/>
      <c r="N926" s="2"/>
      <c r="O926" s="2"/>
      <c r="P926" s="2"/>
      <c r="Q926" s="2"/>
      <c r="R926" s="2"/>
      <c r="S926" s="2"/>
      <c r="T926" s="2"/>
      <c r="U926" s="2"/>
      <c r="V926" s="2"/>
      <c r="W926" s="2"/>
      <c r="X926" s="2"/>
    </row>
    <row r="927" spans="1:24" ht="13.8" x14ac:dyDescent="0.3">
      <c r="A927" s="2"/>
      <c r="B927" s="2"/>
      <c r="C927" s="2"/>
      <c r="D927" s="2"/>
      <c r="E927" s="2"/>
      <c r="F927" s="2"/>
      <c r="G927" s="2"/>
      <c r="H927" s="2"/>
      <c r="I927" s="2"/>
      <c r="J927" s="2"/>
      <c r="K927" s="2"/>
      <c r="L927" s="2"/>
      <c r="M927" s="2"/>
      <c r="N927" s="2"/>
      <c r="O927" s="2"/>
      <c r="P927" s="2"/>
      <c r="Q927" s="2"/>
      <c r="R927" s="2"/>
      <c r="S927" s="2"/>
      <c r="T927" s="2"/>
      <c r="U927" s="2"/>
      <c r="V927" s="2"/>
      <c r="W927" s="2"/>
      <c r="X927" s="2"/>
    </row>
    <row r="928" spans="1:24" ht="13.8" x14ac:dyDescent="0.3">
      <c r="A928" s="2"/>
      <c r="B928" s="2"/>
      <c r="C928" s="2"/>
      <c r="D928" s="2"/>
      <c r="E928" s="2"/>
      <c r="F928" s="2"/>
      <c r="G928" s="2"/>
      <c r="H928" s="2"/>
      <c r="I928" s="2"/>
      <c r="J928" s="2"/>
      <c r="K928" s="2"/>
      <c r="L928" s="2"/>
      <c r="M928" s="2"/>
      <c r="N928" s="2"/>
      <c r="O928" s="2"/>
      <c r="P928" s="2"/>
      <c r="Q928" s="2"/>
      <c r="R928" s="2"/>
      <c r="S928" s="2"/>
      <c r="T928" s="2"/>
      <c r="U928" s="2"/>
      <c r="V928" s="2"/>
      <c r="W928" s="2"/>
      <c r="X928" s="2"/>
    </row>
    <row r="929" spans="1:24" ht="13.8" x14ac:dyDescent="0.3">
      <c r="A929" s="2"/>
      <c r="B929" s="2"/>
      <c r="C929" s="2"/>
      <c r="D929" s="2"/>
      <c r="E929" s="2"/>
      <c r="F929" s="2"/>
      <c r="G929" s="2"/>
      <c r="H929" s="2"/>
      <c r="I929" s="2"/>
      <c r="J929" s="2"/>
      <c r="K929" s="2"/>
      <c r="L929" s="2"/>
      <c r="M929" s="2"/>
      <c r="N929" s="2"/>
      <c r="O929" s="2"/>
      <c r="P929" s="2"/>
      <c r="Q929" s="2"/>
      <c r="R929" s="2"/>
      <c r="S929" s="2"/>
      <c r="T929" s="2"/>
      <c r="U929" s="2"/>
      <c r="V929" s="2"/>
      <c r="W929" s="2"/>
      <c r="X929" s="2"/>
    </row>
    <row r="930" spans="1:24" ht="13.8" x14ac:dyDescent="0.3">
      <c r="A930" s="2"/>
      <c r="B930" s="2"/>
      <c r="C930" s="2"/>
      <c r="D930" s="2"/>
      <c r="E930" s="2"/>
      <c r="F930" s="2"/>
      <c r="G930" s="2"/>
      <c r="H930" s="2"/>
      <c r="I930" s="2"/>
      <c r="J930" s="2"/>
      <c r="K930" s="2"/>
      <c r="L930" s="2"/>
      <c r="M930" s="2"/>
      <c r="N930" s="2"/>
      <c r="O930" s="2"/>
      <c r="P930" s="2"/>
      <c r="Q930" s="2"/>
      <c r="R930" s="2"/>
      <c r="S930" s="2"/>
      <c r="T930" s="2"/>
      <c r="U930" s="2"/>
      <c r="V930" s="2"/>
      <c r="W930" s="2"/>
      <c r="X930" s="2"/>
    </row>
    <row r="931" spans="1:24" ht="13.8" x14ac:dyDescent="0.3">
      <c r="A931" s="2"/>
      <c r="B931" s="2"/>
      <c r="C931" s="2"/>
      <c r="D931" s="2"/>
      <c r="E931" s="2"/>
      <c r="F931" s="2"/>
      <c r="G931" s="2"/>
      <c r="H931" s="2"/>
      <c r="I931" s="2"/>
      <c r="J931" s="2"/>
      <c r="K931" s="2"/>
      <c r="L931" s="2"/>
      <c r="M931" s="2"/>
      <c r="N931" s="2"/>
      <c r="O931" s="2"/>
      <c r="P931" s="2"/>
      <c r="Q931" s="2"/>
      <c r="R931" s="2"/>
      <c r="S931" s="2"/>
      <c r="T931" s="2"/>
      <c r="U931" s="2"/>
      <c r="V931" s="2"/>
      <c r="W931" s="2"/>
      <c r="X931" s="2"/>
    </row>
    <row r="932" spans="1:24" ht="13.8" x14ac:dyDescent="0.3">
      <c r="A932" s="2"/>
      <c r="B932" s="2"/>
      <c r="C932" s="2"/>
      <c r="D932" s="2"/>
      <c r="E932" s="2"/>
      <c r="F932" s="2"/>
      <c r="G932" s="2"/>
      <c r="H932" s="2"/>
      <c r="I932" s="2"/>
      <c r="J932" s="2"/>
      <c r="K932" s="2"/>
      <c r="L932" s="2"/>
      <c r="M932" s="2"/>
      <c r="N932" s="2"/>
      <c r="O932" s="2"/>
      <c r="P932" s="2"/>
      <c r="Q932" s="2"/>
      <c r="R932" s="2"/>
      <c r="S932" s="2"/>
      <c r="T932" s="2"/>
      <c r="U932" s="2"/>
      <c r="V932" s="2"/>
      <c r="W932" s="2"/>
      <c r="X932" s="2"/>
    </row>
    <row r="933" spans="1:24" ht="13.8" x14ac:dyDescent="0.3">
      <c r="A933" s="2"/>
      <c r="B933" s="2"/>
      <c r="C933" s="2"/>
      <c r="D933" s="2"/>
      <c r="E933" s="2"/>
      <c r="F933" s="2"/>
      <c r="G933" s="2"/>
      <c r="H933" s="2"/>
      <c r="I933" s="2"/>
      <c r="J933" s="2"/>
      <c r="K933" s="2"/>
      <c r="L933" s="2"/>
      <c r="M933" s="2"/>
      <c r="N933" s="2"/>
      <c r="O933" s="2"/>
      <c r="P933" s="2"/>
      <c r="Q933" s="2"/>
      <c r="R933" s="2"/>
      <c r="S933" s="2"/>
      <c r="T933" s="2"/>
      <c r="U933" s="2"/>
      <c r="V933" s="2"/>
      <c r="W933" s="2"/>
      <c r="X933" s="2"/>
    </row>
    <row r="934" spans="1:24" ht="13.8" x14ac:dyDescent="0.3">
      <c r="A934" s="2"/>
      <c r="B934" s="2"/>
      <c r="C934" s="2"/>
      <c r="D934" s="2"/>
      <c r="E934" s="2"/>
      <c r="F934" s="2"/>
      <c r="G934" s="2"/>
      <c r="H934" s="2"/>
      <c r="I934" s="2"/>
      <c r="J934" s="2"/>
      <c r="K934" s="2"/>
      <c r="L934" s="2"/>
      <c r="M934" s="2"/>
      <c r="N934" s="2"/>
      <c r="O934" s="2"/>
      <c r="P934" s="2"/>
      <c r="Q934" s="2"/>
      <c r="R934" s="2"/>
      <c r="S934" s="2"/>
      <c r="T934" s="2"/>
      <c r="U934" s="2"/>
      <c r="V934" s="2"/>
      <c r="W934" s="2"/>
      <c r="X934" s="2"/>
    </row>
    <row r="935" spans="1:24" ht="13.8" x14ac:dyDescent="0.3">
      <c r="A935" s="2"/>
      <c r="B935" s="2"/>
      <c r="C935" s="2"/>
      <c r="D935" s="2"/>
      <c r="E935" s="2"/>
      <c r="F935" s="2"/>
      <c r="G935" s="2"/>
      <c r="H935" s="2"/>
      <c r="I935" s="2"/>
      <c r="J935" s="2"/>
      <c r="K935" s="2"/>
      <c r="L935" s="2"/>
      <c r="M935" s="2"/>
      <c r="N935" s="2"/>
      <c r="O935" s="2"/>
      <c r="P935" s="2"/>
      <c r="Q935" s="2"/>
      <c r="R935" s="2"/>
      <c r="S935" s="2"/>
      <c r="T935" s="2"/>
      <c r="U935" s="2"/>
      <c r="V935" s="2"/>
      <c r="W935" s="2"/>
      <c r="X935" s="2"/>
    </row>
    <row r="936" spans="1:24" ht="13.8" x14ac:dyDescent="0.3">
      <c r="A936" s="2"/>
      <c r="B936" s="2"/>
      <c r="C936" s="2"/>
      <c r="D936" s="2"/>
      <c r="E936" s="2"/>
      <c r="F936" s="2"/>
      <c r="G936" s="2"/>
      <c r="H936" s="2"/>
      <c r="I936" s="2"/>
      <c r="J936" s="2"/>
      <c r="K936" s="2"/>
      <c r="L936" s="2"/>
      <c r="M936" s="2"/>
      <c r="N936" s="2"/>
      <c r="O936" s="2"/>
      <c r="P936" s="2"/>
      <c r="Q936" s="2"/>
      <c r="R936" s="2"/>
      <c r="S936" s="2"/>
      <c r="T936" s="2"/>
      <c r="U936" s="2"/>
      <c r="V936" s="2"/>
      <c r="W936" s="2"/>
      <c r="X936" s="2"/>
    </row>
    <row r="937" spans="1:24" ht="13.8" x14ac:dyDescent="0.3">
      <c r="A937" s="2"/>
      <c r="B937" s="2"/>
      <c r="C937" s="2"/>
      <c r="D937" s="2"/>
      <c r="E937" s="2"/>
      <c r="F937" s="2"/>
      <c r="G937" s="2"/>
      <c r="H937" s="2"/>
      <c r="I937" s="2"/>
      <c r="J937" s="2"/>
      <c r="K937" s="2"/>
      <c r="L937" s="2"/>
      <c r="M937" s="2"/>
      <c r="N937" s="2"/>
      <c r="O937" s="2"/>
      <c r="P937" s="2"/>
      <c r="Q937" s="2"/>
      <c r="R937" s="2"/>
      <c r="S937" s="2"/>
      <c r="T937" s="2"/>
      <c r="U937" s="2"/>
      <c r="V937" s="2"/>
      <c r="W937" s="2"/>
      <c r="X937" s="2"/>
    </row>
    <row r="938" spans="1:24" ht="13.8" x14ac:dyDescent="0.3">
      <c r="A938" s="2"/>
      <c r="B938" s="2"/>
      <c r="C938" s="2"/>
      <c r="D938" s="2"/>
      <c r="E938" s="2"/>
      <c r="F938" s="2"/>
      <c r="G938" s="2"/>
      <c r="H938" s="2"/>
      <c r="I938" s="2"/>
      <c r="J938" s="2"/>
      <c r="K938" s="2"/>
      <c r="L938" s="2"/>
      <c r="M938" s="2"/>
      <c r="N938" s="2"/>
      <c r="O938" s="2"/>
      <c r="P938" s="2"/>
      <c r="Q938" s="2"/>
      <c r="R938" s="2"/>
      <c r="S938" s="2"/>
      <c r="T938" s="2"/>
      <c r="U938" s="2"/>
      <c r="V938" s="2"/>
      <c r="W938" s="2"/>
      <c r="X938" s="2"/>
    </row>
    <row r="939" spans="1:24" ht="13.8" x14ac:dyDescent="0.3">
      <c r="A939" s="2"/>
      <c r="B939" s="2"/>
      <c r="C939" s="2"/>
      <c r="D939" s="2"/>
      <c r="E939" s="2"/>
      <c r="F939" s="2"/>
      <c r="G939" s="2"/>
      <c r="H939" s="2"/>
      <c r="I939" s="2"/>
      <c r="J939" s="2"/>
      <c r="K939" s="2"/>
      <c r="L939" s="2"/>
      <c r="M939" s="2"/>
      <c r="N939" s="2"/>
      <c r="O939" s="2"/>
      <c r="P939" s="2"/>
      <c r="Q939" s="2"/>
      <c r="R939" s="2"/>
      <c r="S939" s="2"/>
      <c r="T939" s="2"/>
      <c r="U939" s="2"/>
      <c r="V939" s="2"/>
      <c r="W939" s="2"/>
      <c r="X939" s="2"/>
    </row>
    <row r="940" spans="1:24" ht="13.8" x14ac:dyDescent="0.3">
      <c r="A940" s="2"/>
      <c r="B940" s="2"/>
      <c r="C940" s="2"/>
      <c r="D940" s="2"/>
      <c r="E940" s="2"/>
      <c r="F940" s="2"/>
      <c r="G940" s="2"/>
      <c r="H940" s="2"/>
      <c r="I940" s="2"/>
      <c r="J940" s="2"/>
      <c r="K940" s="2"/>
      <c r="L940" s="2"/>
      <c r="M940" s="2"/>
      <c r="N940" s="2"/>
      <c r="O940" s="2"/>
      <c r="P940" s="2"/>
      <c r="Q940" s="2"/>
      <c r="R940" s="2"/>
      <c r="S940" s="2"/>
      <c r="T940" s="2"/>
      <c r="U940" s="2"/>
      <c r="V940" s="2"/>
      <c r="W940" s="2"/>
      <c r="X940" s="2"/>
    </row>
    <row r="941" spans="1:24" ht="13.8" x14ac:dyDescent="0.3">
      <c r="A941" s="2"/>
      <c r="B941" s="2"/>
      <c r="C941" s="2"/>
      <c r="D941" s="2"/>
      <c r="E941" s="2"/>
      <c r="F941" s="2"/>
      <c r="G941" s="2"/>
      <c r="H941" s="2"/>
      <c r="I941" s="2"/>
      <c r="J941" s="2"/>
      <c r="K941" s="2"/>
      <c r="L941" s="2"/>
      <c r="M941" s="2"/>
      <c r="N941" s="2"/>
      <c r="O941" s="2"/>
      <c r="P941" s="2"/>
      <c r="Q941" s="2"/>
      <c r="R941" s="2"/>
      <c r="S941" s="2"/>
      <c r="T941" s="2"/>
      <c r="U941" s="2"/>
      <c r="V941" s="2"/>
      <c r="W941" s="2"/>
      <c r="X941" s="2"/>
    </row>
    <row r="942" spans="1:24" ht="13.8" x14ac:dyDescent="0.3">
      <c r="A942" s="2"/>
      <c r="B942" s="2"/>
      <c r="C942" s="2"/>
      <c r="D942" s="2"/>
      <c r="E942" s="2"/>
      <c r="F942" s="2"/>
      <c r="G942" s="2"/>
      <c r="H942" s="2"/>
      <c r="I942" s="2"/>
      <c r="J942" s="2"/>
      <c r="K942" s="2"/>
      <c r="L942" s="2"/>
      <c r="M942" s="2"/>
      <c r="N942" s="2"/>
      <c r="O942" s="2"/>
      <c r="P942" s="2"/>
      <c r="Q942" s="2"/>
      <c r="R942" s="2"/>
      <c r="S942" s="2"/>
      <c r="T942" s="2"/>
      <c r="U942" s="2"/>
      <c r="V942" s="2"/>
      <c r="W942" s="2"/>
      <c r="X942" s="2"/>
    </row>
    <row r="943" spans="1:24" ht="13.8" x14ac:dyDescent="0.3">
      <c r="A943" s="2"/>
      <c r="B943" s="2"/>
      <c r="C943" s="2"/>
      <c r="D943" s="2"/>
      <c r="E943" s="2"/>
      <c r="F943" s="2"/>
      <c r="G943" s="2"/>
      <c r="H943" s="2"/>
      <c r="I943" s="2"/>
      <c r="J943" s="2"/>
      <c r="K943" s="2"/>
      <c r="L943" s="2"/>
      <c r="M943" s="2"/>
      <c r="N943" s="2"/>
      <c r="O943" s="2"/>
      <c r="P943" s="2"/>
      <c r="Q943" s="2"/>
      <c r="R943" s="2"/>
      <c r="S943" s="2"/>
      <c r="T943" s="2"/>
      <c r="U943" s="2"/>
      <c r="V943" s="2"/>
      <c r="W943" s="2"/>
      <c r="X943" s="2"/>
    </row>
    <row r="944" spans="1:24" ht="13.8" x14ac:dyDescent="0.3">
      <c r="A944" s="2"/>
      <c r="B944" s="2"/>
      <c r="C944" s="2"/>
      <c r="D944" s="2"/>
      <c r="E944" s="2"/>
      <c r="F944" s="2"/>
      <c r="G944" s="2"/>
      <c r="H944" s="2"/>
      <c r="I944" s="2"/>
      <c r="J944" s="2"/>
      <c r="K944" s="2"/>
      <c r="L944" s="2"/>
      <c r="M944" s="2"/>
      <c r="N944" s="2"/>
      <c r="O944" s="2"/>
      <c r="P944" s="2"/>
      <c r="Q944" s="2"/>
      <c r="R944" s="2"/>
      <c r="S944" s="2"/>
      <c r="T944" s="2"/>
      <c r="U944" s="2"/>
      <c r="V944" s="2"/>
      <c r="W944" s="2"/>
      <c r="X944" s="2"/>
    </row>
    <row r="945" spans="1:24" ht="13.8" x14ac:dyDescent="0.3">
      <c r="A945" s="2"/>
      <c r="B945" s="2"/>
      <c r="C945" s="2"/>
      <c r="D945" s="2"/>
      <c r="E945" s="2"/>
      <c r="F945" s="2"/>
      <c r="G945" s="2"/>
      <c r="H945" s="2"/>
      <c r="I945" s="2"/>
      <c r="J945" s="2"/>
      <c r="K945" s="2"/>
      <c r="L945" s="2"/>
      <c r="M945" s="2"/>
      <c r="N945" s="2"/>
      <c r="O945" s="2"/>
      <c r="P945" s="2"/>
      <c r="Q945" s="2"/>
      <c r="R945" s="2"/>
      <c r="S945" s="2"/>
      <c r="T945" s="2"/>
      <c r="U945" s="2"/>
      <c r="V945" s="2"/>
      <c r="W945" s="2"/>
      <c r="X945" s="2"/>
    </row>
    <row r="946" spans="1:24" ht="13.8" x14ac:dyDescent="0.3">
      <c r="A946" s="2"/>
      <c r="B946" s="2"/>
      <c r="C946" s="2"/>
      <c r="D946" s="2"/>
      <c r="E946" s="2"/>
      <c r="F946" s="2"/>
      <c r="G946" s="2"/>
      <c r="H946" s="2"/>
      <c r="I946" s="2"/>
      <c r="J946" s="2"/>
      <c r="K946" s="2"/>
      <c r="L946" s="2"/>
      <c r="M946" s="2"/>
      <c r="N946" s="2"/>
      <c r="O946" s="2"/>
      <c r="P946" s="2"/>
      <c r="Q946" s="2"/>
      <c r="R946" s="2"/>
      <c r="S946" s="2"/>
      <c r="T946" s="2"/>
      <c r="U946" s="2"/>
      <c r="V946" s="2"/>
      <c r="W946" s="2"/>
      <c r="X946" s="2"/>
    </row>
    <row r="947" spans="1:24" ht="13.8" x14ac:dyDescent="0.3">
      <c r="A947" s="2"/>
      <c r="B947" s="2"/>
      <c r="C947" s="2"/>
      <c r="D947" s="2"/>
      <c r="E947" s="2"/>
      <c r="F947" s="2"/>
      <c r="G947" s="2"/>
      <c r="H947" s="2"/>
      <c r="I947" s="2"/>
      <c r="J947" s="2"/>
      <c r="K947" s="2"/>
      <c r="L947" s="2"/>
      <c r="M947" s="2"/>
      <c r="N947" s="2"/>
      <c r="O947" s="2"/>
      <c r="P947" s="2"/>
      <c r="Q947" s="2"/>
      <c r="R947" s="2"/>
      <c r="S947" s="2"/>
      <c r="T947" s="2"/>
      <c r="U947" s="2"/>
      <c r="V947" s="2"/>
      <c r="W947" s="2"/>
      <c r="X947" s="2"/>
    </row>
    <row r="948" spans="1:24" ht="13.8" x14ac:dyDescent="0.3">
      <c r="A948" s="2"/>
      <c r="B948" s="2"/>
      <c r="C948" s="2"/>
      <c r="D948" s="2"/>
      <c r="E948" s="2"/>
      <c r="F948" s="2"/>
      <c r="G948" s="2"/>
      <c r="H948" s="2"/>
      <c r="I948" s="2"/>
      <c r="J948" s="2"/>
      <c r="K948" s="2"/>
      <c r="L948" s="2"/>
      <c r="M948" s="2"/>
      <c r="N948" s="2"/>
      <c r="O948" s="2"/>
      <c r="P948" s="2"/>
      <c r="Q948" s="2"/>
      <c r="R948" s="2"/>
      <c r="S948" s="2"/>
      <c r="T948" s="2"/>
      <c r="U948" s="2"/>
      <c r="V948" s="2"/>
      <c r="W948" s="2"/>
      <c r="X948" s="2"/>
    </row>
    <row r="949" spans="1:24" ht="13.8" x14ac:dyDescent="0.3">
      <c r="A949" s="2"/>
      <c r="B949" s="2"/>
      <c r="C949" s="2"/>
      <c r="D949" s="2"/>
      <c r="E949" s="2"/>
      <c r="F949" s="2"/>
      <c r="G949" s="2"/>
      <c r="H949" s="2"/>
      <c r="I949" s="2"/>
      <c r="J949" s="2"/>
      <c r="K949" s="2"/>
      <c r="L949" s="2"/>
      <c r="M949" s="2"/>
      <c r="N949" s="2"/>
      <c r="O949" s="2"/>
      <c r="P949" s="2"/>
      <c r="Q949" s="2"/>
      <c r="R949" s="2"/>
      <c r="S949" s="2"/>
      <c r="T949" s="2"/>
      <c r="U949" s="2"/>
      <c r="V949" s="2"/>
      <c r="W949" s="2"/>
      <c r="X949" s="2"/>
    </row>
    <row r="950" spans="1:24" ht="13.8" x14ac:dyDescent="0.3">
      <c r="A950" s="2"/>
      <c r="B950" s="2"/>
      <c r="C950" s="2"/>
      <c r="D950" s="2"/>
      <c r="E950" s="2"/>
      <c r="F950" s="2"/>
      <c r="G950" s="2"/>
      <c r="H950" s="2"/>
      <c r="I950" s="2"/>
      <c r="J950" s="2"/>
      <c r="K950" s="2"/>
      <c r="L950" s="2"/>
      <c r="M950" s="2"/>
      <c r="N950" s="2"/>
      <c r="O950" s="2"/>
      <c r="P950" s="2"/>
      <c r="Q950" s="2"/>
      <c r="R950" s="2"/>
      <c r="S950" s="2"/>
      <c r="T950" s="2"/>
      <c r="U950" s="2"/>
      <c r="V950" s="2"/>
      <c r="W950" s="2"/>
      <c r="X950" s="2"/>
    </row>
    <row r="951" spans="1:24" ht="13.8" x14ac:dyDescent="0.3">
      <c r="A951" s="2"/>
      <c r="B951" s="2"/>
      <c r="C951" s="2"/>
      <c r="D951" s="2"/>
      <c r="E951" s="2"/>
      <c r="F951" s="2"/>
      <c r="G951" s="2"/>
      <c r="H951" s="2"/>
      <c r="I951" s="2"/>
      <c r="J951" s="2"/>
      <c r="K951" s="2"/>
      <c r="L951" s="2"/>
      <c r="M951" s="2"/>
      <c r="N951" s="2"/>
      <c r="O951" s="2"/>
      <c r="P951" s="2"/>
      <c r="Q951" s="2"/>
      <c r="R951" s="2"/>
      <c r="S951" s="2"/>
      <c r="T951" s="2"/>
      <c r="U951" s="2"/>
      <c r="V951" s="2"/>
      <c r="W951" s="2"/>
      <c r="X951" s="2"/>
    </row>
    <row r="952" spans="1:24" ht="13.8" x14ac:dyDescent="0.3">
      <c r="A952" s="2"/>
      <c r="B952" s="2"/>
      <c r="C952" s="2"/>
      <c r="D952" s="2"/>
      <c r="E952" s="2"/>
      <c r="F952" s="2"/>
      <c r="G952" s="2"/>
      <c r="H952" s="2"/>
      <c r="I952" s="2"/>
      <c r="J952" s="2"/>
      <c r="K952" s="2"/>
      <c r="L952" s="2"/>
      <c r="M952" s="2"/>
      <c r="N952" s="2"/>
      <c r="O952" s="2"/>
      <c r="P952" s="2"/>
      <c r="Q952" s="2"/>
      <c r="R952" s="2"/>
      <c r="S952" s="2"/>
      <c r="T952" s="2"/>
      <c r="U952" s="2"/>
      <c r="V952" s="2"/>
      <c r="W952" s="2"/>
      <c r="X952" s="2"/>
    </row>
    <row r="953" spans="1:24" ht="13.8" x14ac:dyDescent="0.3">
      <c r="A953" s="2"/>
      <c r="B953" s="2"/>
      <c r="C953" s="2"/>
      <c r="D953" s="2"/>
      <c r="E953" s="2"/>
      <c r="F953" s="2"/>
      <c r="G953" s="2"/>
      <c r="H953" s="2"/>
      <c r="I953" s="2"/>
      <c r="J953" s="2"/>
      <c r="K953" s="2"/>
      <c r="L953" s="2"/>
      <c r="M953" s="2"/>
      <c r="N953" s="2"/>
      <c r="O953" s="2"/>
      <c r="P953" s="2"/>
      <c r="Q953" s="2"/>
      <c r="R953" s="2"/>
      <c r="S953" s="2"/>
      <c r="T953" s="2"/>
      <c r="U953" s="2"/>
      <c r="V953" s="2"/>
      <c r="W953" s="2"/>
      <c r="X953" s="2"/>
    </row>
    <row r="954" spans="1:24" ht="13.8" x14ac:dyDescent="0.3">
      <c r="A954" s="2"/>
      <c r="B954" s="2"/>
      <c r="C954" s="2"/>
      <c r="D954" s="2"/>
      <c r="E954" s="2"/>
      <c r="F954" s="2"/>
      <c r="G954" s="2"/>
      <c r="H954" s="2"/>
      <c r="I954" s="2"/>
      <c r="J954" s="2"/>
      <c r="K954" s="2"/>
      <c r="L954" s="2"/>
      <c r="M954" s="2"/>
      <c r="N954" s="2"/>
      <c r="O954" s="2"/>
      <c r="P954" s="2"/>
      <c r="Q954" s="2"/>
      <c r="R954" s="2"/>
      <c r="S954" s="2"/>
      <c r="T954" s="2"/>
      <c r="U954" s="2"/>
      <c r="V954" s="2"/>
      <c r="W954" s="2"/>
      <c r="X954" s="2"/>
    </row>
    <row r="955" spans="1:24" ht="13.8" x14ac:dyDescent="0.3">
      <c r="A955" s="2"/>
      <c r="B955" s="2"/>
      <c r="C955" s="2"/>
      <c r="D955" s="2"/>
      <c r="E955" s="2"/>
      <c r="F955" s="2"/>
      <c r="G955" s="2"/>
      <c r="H955" s="2"/>
      <c r="I955" s="2"/>
      <c r="J955" s="2"/>
      <c r="K955" s="2"/>
      <c r="L955" s="2"/>
      <c r="M955" s="2"/>
      <c r="N955" s="2"/>
      <c r="O955" s="2"/>
      <c r="P955" s="2"/>
      <c r="Q955" s="2"/>
      <c r="R955" s="2"/>
      <c r="S955" s="2"/>
      <c r="T955" s="2"/>
      <c r="U955" s="2"/>
      <c r="V955" s="2"/>
      <c r="W955" s="2"/>
      <c r="X955" s="2"/>
    </row>
    <row r="956" spans="1:24" ht="13.8" x14ac:dyDescent="0.3">
      <c r="A956" s="2"/>
      <c r="B956" s="2"/>
      <c r="C956" s="2"/>
      <c r="D956" s="2"/>
      <c r="E956" s="2"/>
      <c r="F956" s="2"/>
      <c r="G956" s="2"/>
      <c r="H956" s="2"/>
      <c r="I956" s="2"/>
      <c r="J956" s="2"/>
      <c r="K956" s="2"/>
      <c r="L956" s="2"/>
      <c r="M956" s="2"/>
      <c r="N956" s="2"/>
      <c r="O956" s="2"/>
      <c r="P956" s="2"/>
      <c r="Q956" s="2"/>
      <c r="R956" s="2"/>
      <c r="S956" s="2"/>
      <c r="T956" s="2"/>
      <c r="U956" s="2"/>
      <c r="V956" s="2"/>
      <c r="W956" s="2"/>
      <c r="X956" s="2"/>
    </row>
    <row r="957" spans="1:24" ht="13.8" x14ac:dyDescent="0.3">
      <c r="A957" s="2"/>
      <c r="B957" s="2"/>
      <c r="C957" s="2"/>
      <c r="D957" s="2"/>
      <c r="E957" s="2"/>
      <c r="F957" s="2"/>
      <c r="G957" s="2"/>
      <c r="H957" s="2"/>
      <c r="I957" s="2"/>
      <c r="J957" s="2"/>
      <c r="K957" s="2"/>
      <c r="L957" s="2"/>
      <c r="M957" s="2"/>
      <c r="N957" s="2"/>
      <c r="O957" s="2"/>
      <c r="P957" s="2"/>
      <c r="Q957" s="2"/>
      <c r="R957" s="2"/>
      <c r="S957" s="2"/>
      <c r="T957" s="2"/>
      <c r="U957" s="2"/>
      <c r="V957" s="2"/>
      <c r="W957" s="2"/>
      <c r="X957" s="2"/>
    </row>
    <row r="958" spans="1:24" ht="13.8" x14ac:dyDescent="0.3">
      <c r="A958" s="2"/>
      <c r="B958" s="2"/>
      <c r="C958" s="2"/>
      <c r="D958" s="2"/>
      <c r="E958" s="2"/>
      <c r="F958" s="2"/>
      <c r="G958" s="2"/>
      <c r="H958" s="2"/>
      <c r="I958" s="2"/>
      <c r="J958" s="2"/>
      <c r="K958" s="2"/>
      <c r="L958" s="2"/>
      <c r="M958" s="2"/>
      <c r="N958" s="2"/>
      <c r="O958" s="2"/>
      <c r="P958" s="2"/>
      <c r="Q958" s="2"/>
      <c r="R958" s="2"/>
      <c r="S958" s="2"/>
      <c r="T958" s="2"/>
      <c r="U958" s="2"/>
      <c r="V958" s="2"/>
      <c r="W958" s="2"/>
      <c r="X958" s="2"/>
    </row>
    <row r="959" spans="1:24" ht="13.8" x14ac:dyDescent="0.3">
      <c r="A959" s="2"/>
      <c r="B959" s="2"/>
      <c r="C959" s="2"/>
      <c r="D959" s="2"/>
      <c r="E959" s="2"/>
      <c r="F959" s="2"/>
      <c r="G959" s="2"/>
      <c r="H959" s="2"/>
      <c r="I959" s="2"/>
      <c r="J959" s="2"/>
      <c r="K959" s="2"/>
      <c r="L959" s="2"/>
      <c r="M959" s="2"/>
      <c r="N959" s="2"/>
      <c r="O959" s="2"/>
      <c r="P959" s="2"/>
      <c r="Q959" s="2"/>
      <c r="R959" s="2"/>
      <c r="S959" s="2"/>
      <c r="T959" s="2"/>
      <c r="U959" s="2"/>
      <c r="V959" s="2"/>
      <c r="W959" s="2"/>
      <c r="X959" s="2"/>
    </row>
    <row r="960" spans="1:24" ht="13.8" x14ac:dyDescent="0.3">
      <c r="A960" s="2"/>
      <c r="B960" s="2"/>
      <c r="C960" s="2"/>
      <c r="D960" s="2"/>
      <c r="E960" s="2"/>
      <c r="F960" s="2"/>
      <c r="G960" s="2"/>
      <c r="H960" s="2"/>
      <c r="I960" s="2"/>
      <c r="J960" s="2"/>
      <c r="K960" s="2"/>
      <c r="L960" s="2"/>
      <c r="M960" s="2"/>
      <c r="N960" s="2"/>
      <c r="O960" s="2"/>
      <c r="P960" s="2"/>
      <c r="Q960" s="2"/>
      <c r="R960" s="2"/>
      <c r="S960" s="2"/>
      <c r="T960" s="2"/>
      <c r="U960" s="2"/>
      <c r="V960" s="2"/>
      <c r="W960" s="2"/>
      <c r="X960" s="2"/>
    </row>
    <row r="961" spans="1:24" ht="13.8" x14ac:dyDescent="0.3">
      <c r="A961" s="2"/>
      <c r="B961" s="2"/>
      <c r="C961" s="2"/>
      <c r="D961" s="2"/>
      <c r="E961" s="2"/>
      <c r="F961" s="2"/>
      <c r="G961" s="2"/>
      <c r="H961" s="2"/>
      <c r="I961" s="2"/>
      <c r="J961" s="2"/>
      <c r="K961" s="2"/>
      <c r="L961" s="2"/>
      <c r="M961" s="2"/>
      <c r="N961" s="2"/>
      <c r="O961" s="2"/>
      <c r="P961" s="2"/>
      <c r="Q961" s="2"/>
      <c r="R961" s="2"/>
      <c r="S961" s="2"/>
      <c r="T961" s="2"/>
      <c r="U961" s="2"/>
      <c r="V961" s="2"/>
      <c r="W961" s="2"/>
      <c r="X961" s="2"/>
    </row>
    <row r="962" spans="1:24" ht="13.8" x14ac:dyDescent="0.3">
      <c r="A962" s="2"/>
      <c r="B962" s="2"/>
      <c r="C962" s="2"/>
      <c r="D962" s="2"/>
      <c r="E962" s="2"/>
      <c r="F962" s="2"/>
      <c r="G962" s="2"/>
      <c r="H962" s="2"/>
      <c r="I962" s="2"/>
      <c r="J962" s="2"/>
      <c r="K962" s="2"/>
      <c r="L962" s="2"/>
      <c r="M962" s="2"/>
      <c r="N962" s="2"/>
      <c r="O962" s="2"/>
      <c r="P962" s="2"/>
      <c r="Q962" s="2"/>
      <c r="R962" s="2"/>
      <c r="S962" s="2"/>
      <c r="T962" s="2"/>
      <c r="U962" s="2"/>
      <c r="V962" s="2"/>
      <c r="W962" s="2"/>
      <c r="X962" s="2"/>
    </row>
    <row r="963" spans="1:24" ht="13.8" x14ac:dyDescent="0.3">
      <c r="A963" s="2"/>
      <c r="B963" s="2"/>
      <c r="C963" s="2"/>
      <c r="D963" s="2"/>
      <c r="E963" s="2"/>
      <c r="F963" s="2"/>
      <c r="G963" s="2"/>
      <c r="H963" s="2"/>
      <c r="I963" s="2"/>
      <c r="J963" s="2"/>
      <c r="K963" s="2"/>
      <c r="L963" s="2"/>
      <c r="M963" s="2"/>
      <c r="N963" s="2"/>
      <c r="O963" s="2"/>
      <c r="P963" s="2"/>
      <c r="Q963" s="2"/>
      <c r="R963" s="2"/>
      <c r="S963" s="2"/>
      <c r="T963" s="2"/>
      <c r="U963" s="2"/>
      <c r="V963" s="2"/>
      <c r="W963" s="2"/>
      <c r="X963" s="2"/>
    </row>
    <row r="964" spans="1:24" ht="13.8" x14ac:dyDescent="0.3">
      <c r="A964" s="2"/>
      <c r="B964" s="2"/>
      <c r="C964" s="2"/>
      <c r="D964" s="2"/>
      <c r="E964" s="2"/>
      <c r="F964" s="2"/>
      <c r="G964" s="2"/>
      <c r="H964" s="2"/>
      <c r="I964" s="2"/>
      <c r="J964" s="2"/>
      <c r="K964" s="2"/>
      <c r="L964" s="2"/>
      <c r="M964" s="2"/>
      <c r="N964" s="2"/>
      <c r="O964" s="2"/>
      <c r="P964" s="2"/>
      <c r="Q964" s="2"/>
      <c r="R964" s="2"/>
      <c r="S964" s="2"/>
      <c r="T964" s="2"/>
      <c r="U964" s="2"/>
      <c r="V964" s="2"/>
      <c r="W964" s="2"/>
      <c r="X964" s="2"/>
    </row>
    <row r="965" spans="1:24" ht="13.8" x14ac:dyDescent="0.3">
      <c r="A965" s="2"/>
      <c r="B965" s="2"/>
      <c r="C965" s="2"/>
      <c r="D965" s="2"/>
      <c r="E965" s="2"/>
      <c r="F965" s="2"/>
      <c r="G965" s="2"/>
      <c r="H965" s="2"/>
      <c r="I965" s="2"/>
      <c r="J965" s="2"/>
      <c r="K965" s="2"/>
      <c r="L965" s="2"/>
      <c r="M965" s="2"/>
      <c r="N965" s="2"/>
      <c r="O965" s="2"/>
      <c r="P965" s="2"/>
      <c r="Q965" s="2"/>
      <c r="R965" s="2"/>
      <c r="S965" s="2"/>
      <c r="T965" s="2"/>
      <c r="U965" s="2"/>
      <c r="V965" s="2"/>
      <c r="W965" s="2"/>
      <c r="X965" s="2"/>
    </row>
    <row r="966" spans="1:24" ht="13.8" x14ac:dyDescent="0.3">
      <c r="A966" s="2"/>
      <c r="B966" s="2"/>
      <c r="C966" s="2"/>
      <c r="D966" s="2"/>
      <c r="E966" s="2"/>
      <c r="F966" s="2"/>
      <c r="G966" s="2"/>
      <c r="H966" s="2"/>
      <c r="I966" s="2"/>
      <c r="J966" s="2"/>
      <c r="K966" s="2"/>
      <c r="L966" s="2"/>
      <c r="M966" s="2"/>
      <c r="N966" s="2"/>
      <c r="O966" s="2"/>
      <c r="P966" s="2"/>
      <c r="Q966" s="2"/>
      <c r="R966" s="2"/>
      <c r="S966" s="2"/>
      <c r="T966" s="2"/>
      <c r="U966" s="2"/>
      <c r="V966" s="2"/>
      <c r="W966" s="2"/>
      <c r="X966" s="2"/>
    </row>
    <row r="967" spans="1:24" ht="13.8" x14ac:dyDescent="0.3">
      <c r="A967" s="2"/>
      <c r="B967" s="2"/>
      <c r="C967" s="2"/>
      <c r="D967" s="2"/>
      <c r="E967" s="2"/>
      <c r="F967" s="2"/>
      <c r="G967" s="2"/>
      <c r="H967" s="2"/>
      <c r="I967" s="2"/>
      <c r="J967" s="2"/>
      <c r="K967" s="2"/>
      <c r="L967" s="2"/>
      <c r="M967" s="2"/>
      <c r="N967" s="2"/>
      <c r="O967" s="2"/>
      <c r="P967" s="2"/>
      <c r="Q967" s="2"/>
      <c r="R967" s="2"/>
      <c r="S967" s="2"/>
      <c r="T967" s="2"/>
      <c r="U967" s="2"/>
      <c r="V967" s="2"/>
      <c r="W967" s="2"/>
      <c r="X967" s="2"/>
    </row>
    <row r="968" spans="1:24" ht="13.8" x14ac:dyDescent="0.3">
      <c r="A968" s="2"/>
      <c r="B968" s="2"/>
      <c r="C968" s="2"/>
      <c r="D968" s="2"/>
      <c r="E968" s="2"/>
      <c r="F968" s="2"/>
      <c r="G968" s="2"/>
      <c r="H968" s="2"/>
      <c r="I968" s="2"/>
      <c r="J968" s="2"/>
      <c r="K968" s="2"/>
      <c r="L968" s="2"/>
      <c r="M968" s="2"/>
      <c r="N968" s="2"/>
      <c r="O968" s="2"/>
      <c r="P968" s="2"/>
      <c r="Q968" s="2"/>
      <c r="R968" s="2"/>
      <c r="S968" s="2"/>
      <c r="T968" s="2"/>
      <c r="U968" s="2"/>
      <c r="V968" s="2"/>
      <c r="W968" s="2"/>
      <c r="X968" s="2"/>
    </row>
    <row r="969" spans="1:24" ht="13.8" x14ac:dyDescent="0.3">
      <c r="A969" s="2"/>
      <c r="B969" s="2"/>
      <c r="C969" s="2"/>
      <c r="D969" s="2"/>
      <c r="E969" s="2"/>
      <c r="F969" s="2"/>
      <c r="G969" s="2"/>
      <c r="H969" s="2"/>
      <c r="I969" s="2"/>
      <c r="J969" s="2"/>
      <c r="K969" s="2"/>
      <c r="L969" s="2"/>
      <c r="M969" s="2"/>
      <c r="N969" s="2"/>
      <c r="O969" s="2"/>
      <c r="P969" s="2"/>
      <c r="Q969" s="2"/>
      <c r="R969" s="2"/>
      <c r="S969" s="2"/>
      <c r="T969" s="2"/>
      <c r="U969" s="2"/>
      <c r="V969" s="2"/>
      <c r="W969" s="2"/>
      <c r="X969" s="2"/>
    </row>
    <row r="970" spans="1:24" ht="13.8" x14ac:dyDescent="0.3">
      <c r="A970" s="2"/>
      <c r="B970" s="2"/>
      <c r="C970" s="2"/>
      <c r="D970" s="2"/>
      <c r="E970" s="2"/>
      <c r="F970" s="2"/>
      <c r="G970" s="2"/>
      <c r="H970" s="2"/>
      <c r="I970" s="2"/>
      <c r="J970" s="2"/>
      <c r="K970" s="2"/>
      <c r="L970" s="2"/>
      <c r="M970" s="2"/>
      <c r="N970" s="2"/>
      <c r="O970" s="2"/>
      <c r="P970" s="2"/>
      <c r="Q970" s="2"/>
      <c r="R970" s="2"/>
      <c r="S970" s="2"/>
      <c r="T970" s="2"/>
      <c r="U970" s="2"/>
      <c r="V970" s="2"/>
      <c r="W970" s="2"/>
      <c r="X970" s="2"/>
    </row>
    <row r="971" spans="1:24" ht="13.8" x14ac:dyDescent="0.3">
      <c r="A971" s="2"/>
      <c r="B971" s="2"/>
      <c r="C971" s="2"/>
      <c r="D971" s="2"/>
      <c r="E971" s="2"/>
      <c r="F971" s="2"/>
      <c r="G971" s="2"/>
      <c r="H971" s="2"/>
      <c r="I971" s="2"/>
      <c r="J971" s="2"/>
      <c r="K971" s="2"/>
      <c r="L971" s="2"/>
      <c r="M971" s="2"/>
      <c r="N971" s="2"/>
      <c r="O971" s="2"/>
      <c r="P971" s="2"/>
      <c r="Q971" s="2"/>
      <c r="R971" s="2"/>
      <c r="S971" s="2"/>
      <c r="T971" s="2"/>
      <c r="U971" s="2"/>
      <c r="V971" s="2"/>
      <c r="W971" s="2"/>
      <c r="X971" s="2"/>
    </row>
    <row r="972" spans="1:24" ht="13.8" x14ac:dyDescent="0.3">
      <c r="A972" s="2"/>
      <c r="B972" s="2"/>
      <c r="C972" s="2"/>
      <c r="D972" s="2"/>
      <c r="E972" s="2"/>
      <c r="F972" s="2"/>
      <c r="G972" s="2"/>
      <c r="H972" s="2"/>
      <c r="I972" s="2"/>
      <c r="J972" s="2"/>
      <c r="K972" s="2"/>
      <c r="L972" s="2"/>
      <c r="M972" s="2"/>
      <c r="N972" s="2"/>
      <c r="O972" s="2"/>
      <c r="P972" s="2"/>
      <c r="Q972" s="2"/>
      <c r="R972" s="2"/>
      <c r="S972" s="2"/>
      <c r="T972" s="2"/>
      <c r="U972" s="2"/>
      <c r="V972" s="2"/>
      <c r="W972" s="2"/>
      <c r="X972" s="2"/>
    </row>
    <row r="973" spans="1:24" ht="13.8" x14ac:dyDescent="0.3">
      <c r="A973" s="2"/>
      <c r="B973" s="2"/>
      <c r="C973" s="2"/>
      <c r="D973" s="2"/>
      <c r="E973" s="2"/>
      <c r="F973" s="2"/>
      <c r="G973" s="2"/>
      <c r="H973" s="2"/>
      <c r="I973" s="2"/>
      <c r="J973" s="2"/>
      <c r="K973" s="2"/>
      <c r="L973" s="2"/>
      <c r="M973" s="2"/>
      <c r="N973" s="2"/>
      <c r="O973" s="2"/>
      <c r="P973" s="2"/>
      <c r="Q973" s="2"/>
      <c r="R973" s="2"/>
      <c r="S973" s="2"/>
      <c r="T973" s="2"/>
      <c r="U973" s="2"/>
      <c r="V973" s="2"/>
      <c r="W973" s="2"/>
      <c r="X973" s="2"/>
    </row>
    <row r="974" spans="1:24" ht="13.8" x14ac:dyDescent="0.3">
      <c r="A974" s="2"/>
      <c r="B974" s="2"/>
      <c r="C974" s="2"/>
      <c r="D974" s="2"/>
      <c r="E974" s="2"/>
      <c r="F974" s="2"/>
      <c r="G974" s="2"/>
      <c r="H974" s="2"/>
      <c r="I974" s="2"/>
      <c r="J974" s="2"/>
      <c r="K974" s="2"/>
      <c r="L974" s="2"/>
      <c r="M974" s="2"/>
      <c r="N974" s="2"/>
      <c r="O974" s="2"/>
      <c r="P974" s="2"/>
      <c r="Q974" s="2"/>
      <c r="R974" s="2"/>
      <c r="S974" s="2"/>
      <c r="T974" s="2"/>
      <c r="U974" s="2"/>
      <c r="V974" s="2"/>
      <c r="W974" s="2"/>
      <c r="X974" s="2"/>
    </row>
    <row r="975" spans="1:24" ht="13.8" x14ac:dyDescent="0.3">
      <c r="A975" s="2"/>
      <c r="B975" s="2"/>
      <c r="C975" s="2"/>
      <c r="D975" s="2"/>
      <c r="E975" s="2"/>
      <c r="F975" s="2"/>
      <c r="G975" s="2"/>
      <c r="H975" s="2"/>
      <c r="I975" s="2"/>
      <c r="J975" s="2"/>
      <c r="K975" s="2"/>
      <c r="L975" s="2"/>
      <c r="M975" s="2"/>
      <c r="N975" s="2"/>
      <c r="O975" s="2"/>
      <c r="P975" s="2"/>
      <c r="Q975" s="2"/>
      <c r="R975" s="2"/>
      <c r="S975" s="2"/>
      <c r="T975" s="2"/>
      <c r="U975" s="2"/>
      <c r="V975" s="2"/>
      <c r="W975" s="2"/>
      <c r="X975" s="2"/>
    </row>
    <row r="976" spans="1:24" ht="13.8" x14ac:dyDescent="0.3">
      <c r="A976" s="2"/>
      <c r="B976" s="2"/>
      <c r="C976" s="2"/>
      <c r="D976" s="2"/>
      <c r="E976" s="2"/>
      <c r="F976" s="2"/>
      <c r="G976" s="2"/>
      <c r="H976" s="2"/>
      <c r="I976" s="2"/>
      <c r="J976" s="2"/>
      <c r="K976" s="2"/>
      <c r="L976" s="2"/>
      <c r="M976" s="2"/>
      <c r="N976" s="2"/>
      <c r="O976" s="2"/>
      <c r="P976" s="2"/>
      <c r="Q976" s="2"/>
      <c r="R976" s="2"/>
      <c r="S976" s="2"/>
      <c r="T976" s="2"/>
      <c r="U976" s="2"/>
      <c r="V976" s="2"/>
      <c r="W976" s="2"/>
      <c r="X976" s="2"/>
    </row>
    <row r="977" spans="1:24" ht="13.8" x14ac:dyDescent="0.3">
      <c r="A977" s="2"/>
      <c r="B977" s="2"/>
      <c r="C977" s="2"/>
      <c r="D977" s="2"/>
      <c r="E977" s="2"/>
      <c r="F977" s="2"/>
      <c r="G977" s="2"/>
      <c r="H977" s="2"/>
      <c r="I977" s="2"/>
      <c r="J977" s="2"/>
      <c r="K977" s="2"/>
      <c r="L977" s="2"/>
      <c r="M977" s="2"/>
      <c r="N977" s="2"/>
      <c r="O977" s="2"/>
      <c r="P977" s="2"/>
      <c r="Q977" s="2"/>
      <c r="R977" s="2"/>
      <c r="S977" s="2"/>
      <c r="T977" s="2"/>
      <c r="U977" s="2"/>
      <c r="V977" s="2"/>
      <c r="W977" s="2"/>
      <c r="X977" s="2"/>
    </row>
    <row r="978" spans="1:24" ht="13.8" x14ac:dyDescent="0.3">
      <c r="A978" s="2"/>
      <c r="B978" s="2"/>
      <c r="C978" s="2"/>
      <c r="D978" s="2"/>
      <c r="E978" s="2"/>
      <c r="F978" s="2"/>
      <c r="G978" s="2"/>
      <c r="H978" s="2"/>
      <c r="I978" s="2"/>
      <c r="J978" s="2"/>
      <c r="K978" s="2"/>
      <c r="L978" s="2"/>
      <c r="M978" s="2"/>
      <c r="N978" s="2"/>
      <c r="O978" s="2"/>
      <c r="P978" s="2"/>
      <c r="Q978" s="2"/>
      <c r="R978" s="2"/>
      <c r="S978" s="2"/>
      <c r="T978" s="2"/>
      <c r="U978" s="2"/>
      <c r="V978" s="2"/>
      <c r="W978" s="2"/>
      <c r="X978" s="2"/>
    </row>
    <row r="979" spans="1:24" ht="13.8" x14ac:dyDescent="0.3">
      <c r="A979" s="2"/>
      <c r="B979" s="2"/>
      <c r="C979" s="2"/>
      <c r="D979" s="2"/>
      <c r="E979" s="2"/>
      <c r="F979" s="2"/>
      <c r="G979" s="2"/>
      <c r="H979" s="2"/>
      <c r="I979" s="2"/>
      <c r="J979" s="2"/>
      <c r="K979" s="2"/>
      <c r="L979" s="2"/>
      <c r="M979" s="2"/>
      <c r="N979" s="2"/>
      <c r="O979" s="2"/>
      <c r="P979" s="2"/>
      <c r="Q979" s="2"/>
      <c r="R979" s="2"/>
      <c r="S979" s="2"/>
      <c r="T979" s="2"/>
      <c r="U979" s="2"/>
      <c r="V979" s="2"/>
      <c r="W979" s="2"/>
      <c r="X979" s="2"/>
    </row>
    <row r="980" spans="1:24" ht="13.8" x14ac:dyDescent="0.3">
      <c r="A980" s="2"/>
      <c r="B980" s="2"/>
      <c r="C980" s="2"/>
      <c r="D980" s="2"/>
      <c r="E980" s="2"/>
      <c r="F980" s="2"/>
      <c r="G980" s="2"/>
      <c r="H980" s="2"/>
      <c r="I980" s="2"/>
      <c r="J980" s="2"/>
      <c r="K980" s="2"/>
      <c r="L980" s="2"/>
      <c r="M980" s="2"/>
      <c r="N980" s="2"/>
      <c r="O980" s="2"/>
      <c r="P980" s="2"/>
      <c r="Q980" s="2"/>
      <c r="R980" s="2"/>
      <c r="S980" s="2"/>
      <c r="T980" s="2"/>
      <c r="U980" s="2"/>
      <c r="V980" s="2"/>
      <c r="W980" s="2"/>
      <c r="X980" s="2"/>
    </row>
    <row r="981" spans="1:24" ht="13.8" x14ac:dyDescent="0.3">
      <c r="A981" s="2"/>
      <c r="B981" s="2"/>
      <c r="C981" s="2"/>
      <c r="D981" s="2"/>
      <c r="E981" s="2"/>
      <c r="F981" s="2"/>
      <c r="G981" s="2"/>
      <c r="H981" s="2"/>
      <c r="I981" s="2"/>
      <c r="J981" s="2"/>
      <c r="K981" s="2"/>
      <c r="L981" s="2"/>
      <c r="M981" s="2"/>
      <c r="N981" s="2"/>
      <c r="O981" s="2"/>
      <c r="P981" s="2"/>
      <c r="Q981" s="2"/>
      <c r="R981" s="2"/>
      <c r="S981" s="2"/>
      <c r="T981" s="2"/>
      <c r="U981" s="2"/>
      <c r="V981" s="2"/>
      <c r="W981" s="2"/>
      <c r="X981" s="2"/>
    </row>
    <row r="982" spans="1:24" ht="13.8" x14ac:dyDescent="0.3">
      <c r="A982" s="2"/>
      <c r="B982" s="2"/>
      <c r="C982" s="2"/>
      <c r="D982" s="2"/>
      <c r="E982" s="2"/>
      <c r="F982" s="2"/>
      <c r="G982" s="2"/>
      <c r="H982" s="2"/>
      <c r="I982" s="2"/>
      <c r="J982" s="2"/>
      <c r="K982" s="2"/>
      <c r="L982" s="2"/>
      <c r="M982" s="2"/>
      <c r="N982" s="2"/>
      <c r="O982" s="2"/>
      <c r="P982" s="2"/>
      <c r="Q982" s="2"/>
      <c r="R982" s="2"/>
      <c r="S982" s="2"/>
      <c r="T982" s="2"/>
      <c r="U982" s="2"/>
      <c r="V982" s="2"/>
      <c r="W982" s="2"/>
      <c r="X982" s="2"/>
    </row>
    <row r="983" spans="1:24" ht="13.8" x14ac:dyDescent="0.3">
      <c r="A983" s="2"/>
      <c r="B983" s="2"/>
      <c r="C983" s="2"/>
      <c r="D983" s="2"/>
      <c r="E983" s="2"/>
      <c r="F983" s="2"/>
      <c r="G983" s="2"/>
      <c r="H983" s="2"/>
      <c r="I983" s="2"/>
      <c r="J983" s="2"/>
      <c r="K983" s="2"/>
      <c r="L983" s="2"/>
      <c r="M983" s="2"/>
      <c r="N983" s="2"/>
      <c r="O983" s="2"/>
      <c r="P983" s="2"/>
      <c r="Q983" s="2"/>
      <c r="R983" s="2"/>
      <c r="S983" s="2"/>
      <c r="T983" s="2"/>
      <c r="U983" s="2"/>
      <c r="V983" s="2"/>
      <c r="W983" s="2"/>
      <c r="X983" s="2"/>
    </row>
    <row r="984" spans="1:24" ht="13.8" x14ac:dyDescent="0.3">
      <c r="A984" s="2"/>
      <c r="B984" s="2"/>
      <c r="C984" s="2"/>
      <c r="D984" s="2"/>
      <c r="E984" s="2"/>
      <c r="F984" s="2"/>
      <c r="G984" s="2"/>
      <c r="H984" s="2"/>
      <c r="I984" s="2"/>
      <c r="J984" s="2"/>
      <c r="K984" s="2"/>
      <c r="L984" s="2"/>
      <c r="M984" s="2"/>
      <c r="N984" s="2"/>
      <c r="O984" s="2"/>
      <c r="P984" s="2"/>
      <c r="Q984" s="2"/>
      <c r="R984" s="2"/>
      <c r="S984" s="2"/>
      <c r="T984" s="2"/>
      <c r="U984" s="2"/>
      <c r="V984" s="2"/>
      <c r="W984" s="2"/>
      <c r="X984" s="2"/>
    </row>
    <row r="985" spans="1:24" ht="13.8" x14ac:dyDescent="0.3">
      <c r="A985" s="2"/>
      <c r="B985" s="2"/>
      <c r="C985" s="2"/>
      <c r="D985" s="2"/>
      <c r="E985" s="2"/>
      <c r="F985" s="2"/>
      <c r="G985" s="2"/>
      <c r="H985" s="2"/>
      <c r="I985" s="2"/>
      <c r="J985" s="2"/>
      <c r="K985" s="2"/>
      <c r="L985" s="2"/>
      <c r="M985" s="2"/>
      <c r="N985" s="2"/>
      <c r="O985" s="2"/>
      <c r="P985" s="2"/>
      <c r="Q985" s="2"/>
      <c r="R985" s="2"/>
      <c r="S985" s="2"/>
      <c r="T985" s="2"/>
      <c r="U985" s="2"/>
      <c r="V985" s="2"/>
      <c r="W985" s="2"/>
      <c r="X985" s="2"/>
    </row>
    <row r="986" spans="1:24" ht="13.8" x14ac:dyDescent="0.3">
      <c r="A986" s="2"/>
      <c r="B986" s="2"/>
      <c r="C986" s="2"/>
      <c r="D986" s="2"/>
      <c r="E986" s="2"/>
      <c r="F986" s="2"/>
      <c r="G986" s="2"/>
      <c r="H986" s="2"/>
      <c r="I986" s="2"/>
      <c r="J986" s="2"/>
      <c r="K986" s="2"/>
      <c r="L986" s="2"/>
      <c r="M986" s="2"/>
      <c r="N986" s="2"/>
      <c r="O986" s="2"/>
      <c r="P986" s="2"/>
      <c r="Q986" s="2"/>
      <c r="R986" s="2"/>
      <c r="S986" s="2"/>
      <c r="T986" s="2"/>
      <c r="U986" s="2"/>
      <c r="V986" s="2"/>
      <c r="W986" s="2"/>
      <c r="X986" s="2"/>
    </row>
    <row r="987" spans="1:24" ht="13.8" x14ac:dyDescent="0.3">
      <c r="A987" s="2"/>
      <c r="B987" s="2"/>
      <c r="C987" s="2"/>
      <c r="D987" s="2"/>
      <c r="E987" s="2"/>
      <c r="F987" s="2"/>
      <c r="G987" s="2"/>
      <c r="H987" s="2"/>
      <c r="I987" s="2"/>
      <c r="J987" s="2"/>
      <c r="K987" s="2"/>
      <c r="L987" s="2"/>
      <c r="M987" s="2"/>
      <c r="N987" s="2"/>
      <c r="O987" s="2"/>
      <c r="P987" s="2"/>
      <c r="Q987" s="2"/>
      <c r="R987" s="2"/>
      <c r="S987" s="2"/>
      <c r="T987" s="2"/>
      <c r="U987" s="2"/>
      <c r="V987" s="2"/>
      <c r="W987" s="2"/>
      <c r="X987" s="2"/>
    </row>
    <row r="988" spans="1:24" ht="13.8" x14ac:dyDescent="0.3">
      <c r="A988" s="2"/>
      <c r="B988" s="2"/>
      <c r="C988" s="2"/>
      <c r="D988" s="2"/>
      <c r="E988" s="2"/>
      <c r="F988" s="2"/>
      <c r="G988" s="2"/>
      <c r="H988" s="2"/>
      <c r="I988" s="2"/>
      <c r="J988" s="2"/>
      <c r="K988" s="2"/>
      <c r="L988" s="2"/>
      <c r="M988" s="2"/>
      <c r="N988" s="2"/>
      <c r="O988" s="2"/>
      <c r="P988" s="2"/>
      <c r="Q988" s="2"/>
      <c r="R988" s="2"/>
      <c r="S988" s="2"/>
      <c r="T988" s="2"/>
      <c r="U988" s="2"/>
      <c r="V988" s="2"/>
      <c r="W988" s="2"/>
      <c r="X988" s="2"/>
    </row>
    <row r="989" spans="1:24" ht="13.8" x14ac:dyDescent="0.3">
      <c r="A989" s="2"/>
      <c r="B989" s="2"/>
      <c r="C989" s="2"/>
      <c r="D989" s="2"/>
      <c r="E989" s="2"/>
      <c r="F989" s="2"/>
      <c r="G989" s="2"/>
      <c r="H989" s="2"/>
      <c r="I989" s="2"/>
      <c r="J989" s="2"/>
      <c r="K989" s="2"/>
      <c r="L989" s="2"/>
      <c r="M989" s="2"/>
      <c r="N989" s="2"/>
      <c r="O989" s="2"/>
      <c r="P989" s="2"/>
      <c r="Q989" s="2"/>
      <c r="R989" s="2"/>
      <c r="S989" s="2"/>
      <c r="T989" s="2"/>
      <c r="U989" s="2"/>
      <c r="V989" s="2"/>
      <c r="W989" s="2"/>
      <c r="X989" s="2"/>
    </row>
    <row r="990" spans="1:24" ht="13.8" x14ac:dyDescent="0.3">
      <c r="A990" s="2"/>
      <c r="B990" s="2"/>
      <c r="C990" s="2"/>
      <c r="D990" s="2"/>
      <c r="E990" s="2"/>
      <c r="F990" s="2"/>
      <c r="G990" s="2"/>
      <c r="H990" s="2"/>
      <c r="I990" s="2"/>
      <c r="J990" s="2"/>
      <c r="K990" s="2"/>
      <c r="L990" s="2"/>
      <c r="M990" s="2"/>
      <c r="N990" s="2"/>
      <c r="O990" s="2"/>
      <c r="P990" s="2"/>
      <c r="Q990" s="2"/>
      <c r="R990" s="2"/>
      <c r="S990" s="2"/>
      <c r="T990" s="2"/>
      <c r="U990" s="2"/>
      <c r="V990" s="2"/>
      <c r="W990" s="2"/>
      <c r="X990" s="2"/>
    </row>
    <row r="991" spans="1:24" ht="13.8" x14ac:dyDescent="0.3">
      <c r="A991" s="2"/>
      <c r="B991" s="2"/>
      <c r="C991" s="2"/>
      <c r="D991" s="2"/>
      <c r="E991" s="2"/>
      <c r="F991" s="2"/>
      <c r="G991" s="2"/>
      <c r="H991" s="2"/>
      <c r="I991" s="2"/>
      <c r="J991" s="2"/>
      <c r="K991" s="2"/>
      <c r="L991" s="2"/>
      <c r="M991" s="2"/>
      <c r="N991" s="2"/>
      <c r="O991" s="2"/>
      <c r="P991" s="2"/>
      <c r="Q991" s="2"/>
      <c r="R991" s="2"/>
      <c r="S991" s="2"/>
      <c r="T991" s="2"/>
      <c r="U991" s="2"/>
      <c r="V991" s="2"/>
      <c r="W991" s="2"/>
      <c r="X991" s="2"/>
    </row>
    <row r="992" spans="1:24" ht="13.8" x14ac:dyDescent="0.3">
      <c r="A992" s="2"/>
      <c r="B992" s="2"/>
      <c r="C992" s="2"/>
      <c r="D992" s="2"/>
      <c r="E992" s="2"/>
      <c r="F992" s="2"/>
      <c r="G992" s="2"/>
      <c r="H992" s="2"/>
      <c r="I992" s="2"/>
      <c r="J992" s="2"/>
      <c r="K992" s="2"/>
      <c r="L992" s="2"/>
      <c r="M992" s="2"/>
      <c r="N992" s="2"/>
      <c r="O992" s="2"/>
      <c r="P992" s="2"/>
      <c r="Q992" s="2"/>
      <c r="R992" s="2"/>
      <c r="S992" s="2"/>
      <c r="T992" s="2"/>
      <c r="U992" s="2"/>
      <c r="V992" s="2"/>
      <c r="W992" s="2"/>
      <c r="X992" s="2"/>
    </row>
    <row r="993" spans="1:24" ht="13.8" x14ac:dyDescent="0.3">
      <c r="A993" s="2"/>
      <c r="B993" s="2"/>
      <c r="C993" s="2"/>
      <c r="D993" s="2"/>
      <c r="E993" s="2"/>
      <c r="F993" s="2"/>
      <c r="G993" s="2"/>
      <c r="H993" s="2"/>
      <c r="I993" s="2"/>
      <c r="J993" s="2"/>
      <c r="K993" s="2"/>
      <c r="L993" s="2"/>
      <c r="M993" s="2"/>
      <c r="N993" s="2"/>
      <c r="O993" s="2"/>
      <c r="P993" s="2"/>
      <c r="Q993" s="2"/>
      <c r="R993" s="2"/>
      <c r="S993" s="2"/>
      <c r="T993" s="2"/>
      <c r="U993" s="2"/>
      <c r="V993" s="2"/>
      <c r="W993" s="2"/>
      <c r="X993" s="2"/>
    </row>
    <row r="994" spans="1:24" ht="13.8" x14ac:dyDescent="0.3">
      <c r="A994" s="2"/>
      <c r="B994" s="2"/>
      <c r="C994" s="2"/>
      <c r="D994" s="2"/>
      <c r="E994" s="2"/>
      <c r="F994" s="2"/>
      <c r="G994" s="2"/>
      <c r="H994" s="2"/>
      <c r="I994" s="2"/>
      <c r="J994" s="2"/>
      <c r="K994" s="2"/>
      <c r="L994" s="2"/>
      <c r="M994" s="2"/>
      <c r="N994" s="2"/>
      <c r="O994" s="2"/>
      <c r="P994" s="2"/>
      <c r="Q994" s="2"/>
      <c r="R994" s="2"/>
      <c r="S994" s="2"/>
      <c r="T994" s="2"/>
      <c r="U994" s="2"/>
      <c r="V994" s="2"/>
      <c r="W994" s="2"/>
      <c r="X994" s="2"/>
    </row>
    <row r="995" spans="1:24" ht="13.8" x14ac:dyDescent="0.3">
      <c r="A995" s="2"/>
      <c r="B995" s="2"/>
      <c r="C995" s="2"/>
      <c r="D995" s="2"/>
      <c r="E995" s="2"/>
      <c r="F995" s="2"/>
      <c r="G995" s="2"/>
      <c r="H995" s="2"/>
      <c r="I995" s="2"/>
      <c r="J995" s="2"/>
      <c r="K995" s="2"/>
      <c r="L995" s="2"/>
      <c r="M995" s="2"/>
      <c r="N995" s="2"/>
      <c r="O995" s="2"/>
      <c r="P995" s="2"/>
      <c r="Q995" s="2"/>
      <c r="R995" s="2"/>
      <c r="S995" s="2"/>
      <c r="T995" s="2"/>
      <c r="U995" s="2"/>
      <c r="V995" s="2"/>
      <c r="W995" s="2"/>
      <c r="X995" s="2"/>
    </row>
    <row r="996" spans="1:24" ht="13.8" x14ac:dyDescent="0.3">
      <c r="A996" s="2"/>
      <c r="B996" s="2"/>
      <c r="C996" s="2"/>
      <c r="D996" s="2"/>
      <c r="E996" s="2"/>
      <c r="F996" s="2"/>
      <c r="G996" s="2"/>
      <c r="H996" s="2"/>
      <c r="I996" s="2"/>
      <c r="J996" s="2"/>
      <c r="K996" s="2"/>
      <c r="L996" s="2"/>
      <c r="M996" s="2"/>
      <c r="N996" s="2"/>
      <c r="O996" s="2"/>
      <c r="P996" s="2"/>
      <c r="Q996" s="2"/>
      <c r="R996" s="2"/>
      <c r="S996" s="2"/>
      <c r="T996" s="2"/>
      <c r="U996" s="2"/>
      <c r="V996" s="2"/>
      <c r="W996" s="2"/>
      <c r="X996" s="2"/>
    </row>
    <row r="997" spans="1:24" ht="13.8" x14ac:dyDescent="0.3">
      <c r="A997" s="2"/>
      <c r="B997" s="2"/>
      <c r="C997" s="2"/>
      <c r="D997" s="2"/>
      <c r="E997" s="2"/>
      <c r="F997" s="2"/>
      <c r="G997" s="2"/>
      <c r="H997" s="2"/>
      <c r="I997" s="2"/>
      <c r="J997" s="2"/>
      <c r="K997" s="2"/>
      <c r="L997" s="2"/>
      <c r="M997" s="2"/>
      <c r="N997" s="2"/>
      <c r="O997" s="2"/>
      <c r="P997" s="2"/>
      <c r="Q997" s="2"/>
      <c r="R997" s="2"/>
      <c r="S997" s="2"/>
      <c r="T997" s="2"/>
      <c r="U997" s="2"/>
      <c r="V997" s="2"/>
      <c r="W997" s="2"/>
      <c r="X997" s="2"/>
    </row>
    <row r="998" spans="1:24" ht="13.8" x14ac:dyDescent="0.3">
      <c r="A998" s="2"/>
      <c r="B998" s="2"/>
      <c r="C998" s="2"/>
      <c r="D998" s="2"/>
      <c r="E998" s="2"/>
      <c r="F998" s="2"/>
      <c r="G998" s="2"/>
      <c r="H998" s="2"/>
      <c r="I998" s="2"/>
      <c r="J998" s="2"/>
      <c r="K998" s="2"/>
      <c r="L998" s="2"/>
      <c r="M998" s="2"/>
      <c r="N998" s="2"/>
      <c r="O998" s="2"/>
      <c r="P998" s="2"/>
      <c r="Q998" s="2"/>
      <c r="R998" s="2"/>
      <c r="S998" s="2"/>
      <c r="T998" s="2"/>
      <c r="U998" s="2"/>
      <c r="V998" s="2"/>
      <c r="W998" s="2"/>
      <c r="X998" s="2"/>
    </row>
    <row r="999" spans="1:24" ht="13.8" x14ac:dyDescent="0.3">
      <c r="A999" s="2"/>
      <c r="B999" s="2"/>
      <c r="C999" s="2"/>
      <c r="D999" s="2"/>
      <c r="E999" s="2"/>
      <c r="F999" s="2"/>
      <c r="G999" s="2"/>
      <c r="H999" s="2"/>
      <c r="I999" s="2"/>
      <c r="J999" s="2"/>
      <c r="K999" s="2"/>
      <c r="L999" s="2"/>
      <c r="M999" s="2"/>
      <c r="N999" s="2"/>
      <c r="O999" s="2"/>
      <c r="P999" s="2"/>
      <c r="Q999" s="2"/>
      <c r="R999" s="2"/>
      <c r="S999" s="2"/>
      <c r="T999" s="2"/>
      <c r="U999" s="2"/>
      <c r="V999" s="2"/>
      <c r="W999" s="2"/>
      <c r="X999" s="2"/>
    </row>
    <row r="1000" spans="1:24" ht="13.8" x14ac:dyDescent="0.3">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row>
    <row r="1001" spans="1:24" ht="13.8" x14ac:dyDescent="0.3">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row>
    <row r="1002" spans="1:24" ht="13.8" x14ac:dyDescent="0.3">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row>
    <row r="1003" spans="1:24" ht="13.8" x14ac:dyDescent="0.3">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row>
    <row r="1004" spans="1:24" ht="13.8" x14ac:dyDescent="0.3">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row>
    <row r="1005" spans="1:24" ht="13.8" x14ac:dyDescent="0.3">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row>
    <row r="1006" spans="1:24" ht="13.8" x14ac:dyDescent="0.3">
      <c r="A1006" s="2"/>
      <c r="B1006" s="2"/>
      <c r="C1006" s="2"/>
      <c r="D1006" s="2"/>
      <c r="E1006" s="2"/>
      <c r="F1006" s="2"/>
      <c r="G1006" s="2"/>
      <c r="H1006" s="2"/>
      <c r="I1006" s="2"/>
      <c r="J1006" s="2"/>
      <c r="K1006" s="2"/>
      <c r="L1006" s="2"/>
      <c r="M1006" s="2"/>
      <c r="N1006" s="2"/>
      <c r="O1006" s="2"/>
      <c r="P1006" s="2"/>
      <c r="Q1006" s="2"/>
      <c r="R1006" s="2"/>
      <c r="S1006" s="2"/>
      <c r="T1006" s="2"/>
      <c r="U1006" s="2"/>
      <c r="V1006" s="2"/>
      <c r="W1006" s="2"/>
      <c r="X1006" s="2"/>
    </row>
    <row r="1007" spans="1:24" ht="13.8" x14ac:dyDescent="0.3">
      <c r="A1007" s="2"/>
      <c r="B1007" s="2"/>
      <c r="C1007" s="2"/>
      <c r="D1007" s="2"/>
      <c r="E1007" s="2"/>
      <c r="F1007" s="2"/>
      <c r="G1007" s="2"/>
      <c r="H1007" s="2"/>
      <c r="I1007" s="2"/>
      <c r="J1007" s="2"/>
      <c r="K1007" s="2"/>
      <c r="L1007" s="2"/>
      <c r="M1007" s="2"/>
      <c r="N1007" s="2"/>
      <c r="O1007" s="2"/>
      <c r="P1007" s="2"/>
      <c r="Q1007" s="2"/>
      <c r="R1007" s="2"/>
      <c r="S1007" s="2"/>
      <c r="T1007" s="2"/>
      <c r="U1007" s="2"/>
      <c r="V1007" s="2"/>
      <c r="W1007" s="2"/>
      <c r="X1007" s="2"/>
    </row>
    <row r="1008" spans="1:24" ht="13.8" x14ac:dyDescent="0.3">
      <c r="A1008" s="2"/>
      <c r="B1008" s="2"/>
      <c r="C1008" s="2"/>
      <c r="D1008" s="2"/>
      <c r="E1008" s="2"/>
      <c r="F1008" s="2"/>
      <c r="G1008" s="2"/>
      <c r="H1008" s="2"/>
      <c r="I1008" s="2"/>
      <c r="J1008" s="2"/>
      <c r="K1008" s="2"/>
      <c r="L1008" s="2"/>
      <c r="M1008" s="2"/>
      <c r="N1008" s="2"/>
      <c r="O1008" s="2"/>
      <c r="P1008" s="2"/>
      <c r="Q1008" s="2"/>
      <c r="R1008" s="2"/>
      <c r="S1008" s="2"/>
      <c r="T1008" s="2"/>
      <c r="U1008" s="2"/>
      <c r="V1008" s="2"/>
      <c r="W1008" s="2"/>
      <c r="X1008" s="2"/>
    </row>
    <row r="1009" spans="1:24" ht="13.8" x14ac:dyDescent="0.3">
      <c r="A1009" s="2"/>
      <c r="B1009" s="2"/>
      <c r="C1009" s="2"/>
      <c r="D1009" s="2"/>
      <c r="E1009" s="2"/>
      <c r="F1009" s="2"/>
      <c r="G1009" s="2"/>
      <c r="H1009" s="2"/>
      <c r="I1009" s="2"/>
      <c r="J1009" s="2"/>
      <c r="K1009" s="2"/>
      <c r="L1009" s="2"/>
      <c r="M1009" s="2"/>
      <c r="N1009" s="2"/>
      <c r="O1009" s="2"/>
      <c r="P1009" s="2"/>
      <c r="Q1009" s="2"/>
      <c r="R1009" s="2"/>
      <c r="S1009" s="2"/>
      <c r="T1009" s="2"/>
      <c r="U1009" s="2"/>
      <c r="V1009" s="2"/>
      <c r="W1009" s="2"/>
      <c r="X1009" s="2"/>
    </row>
    <row r="1010" spans="1:24" ht="13.8" x14ac:dyDescent="0.3">
      <c r="A1010" s="2"/>
      <c r="B1010" s="2"/>
      <c r="C1010" s="2"/>
      <c r="D1010" s="2"/>
      <c r="E1010" s="2"/>
      <c r="F1010" s="2"/>
      <c r="G1010" s="2"/>
      <c r="H1010" s="2"/>
      <c r="I1010" s="2"/>
      <c r="J1010" s="2"/>
      <c r="K1010" s="2"/>
      <c r="L1010" s="2"/>
      <c r="M1010" s="2"/>
      <c r="N1010" s="2"/>
      <c r="O1010" s="2"/>
      <c r="P1010" s="2"/>
      <c r="Q1010" s="2"/>
      <c r="R1010" s="2"/>
      <c r="S1010" s="2"/>
      <c r="T1010" s="2"/>
      <c r="U1010" s="2"/>
      <c r="V1010" s="2"/>
      <c r="W1010" s="2"/>
      <c r="X1010" s="2"/>
    </row>
    <row r="1011" spans="1:24" ht="13.8" x14ac:dyDescent="0.3">
      <c r="A1011" s="2"/>
      <c r="B1011" s="2"/>
      <c r="C1011" s="2"/>
      <c r="D1011" s="2"/>
      <c r="E1011" s="2"/>
      <c r="F1011" s="2"/>
      <c r="G1011" s="2"/>
      <c r="H1011" s="2"/>
      <c r="I1011" s="2"/>
      <c r="J1011" s="2"/>
      <c r="K1011" s="2"/>
      <c r="L1011" s="2"/>
      <c r="M1011" s="2"/>
      <c r="N1011" s="2"/>
      <c r="O1011" s="2"/>
      <c r="P1011" s="2"/>
      <c r="Q1011" s="2"/>
      <c r="R1011" s="2"/>
      <c r="S1011" s="2"/>
      <c r="T1011" s="2"/>
      <c r="U1011" s="2"/>
      <c r="V1011" s="2"/>
      <c r="W1011" s="2"/>
      <c r="X1011" s="2"/>
    </row>
    <row r="1012" spans="1:24" ht="13.8" x14ac:dyDescent="0.3">
      <c r="A1012" s="2"/>
      <c r="B1012" s="2"/>
      <c r="C1012" s="2"/>
      <c r="D1012" s="2"/>
      <c r="E1012" s="2"/>
      <c r="F1012" s="2"/>
      <c r="G1012" s="2"/>
      <c r="H1012" s="2"/>
      <c r="I1012" s="2"/>
      <c r="J1012" s="2"/>
      <c r="K1012" s="2"/>
      <c r="L1012" s="2"/>
      <c r="M1012" s="2"/>
      <c r="N1012" s="2"/>
      <c r="O1012" s="2"/>
      <c r="P1012" s="2"/>
      <c r="Q1012" s="2"/>
      <c r="R1012" s="2"/>
      <c r="S1012" s="2"/>
      <c r="T1012" s="2"/>
      <c r="U1012" s="2"/>
      <c r="V1012" s="2"/>
      <c r="W1012" s="2"/>
      <c r="X1012" s="2"/>
    </row>
    <row r="1013" spans="1:24" ht="13.8" x14ac:dyDescent="0.3">
      <c r="A1013" s="2"/>
      <c r="B1013" s="2"/>
      <c r="C1013" s="2"/>
      <c r="D1013" s="2"/>
      <c r="E1013" s="2"/>
      <c r="F1013" s="2"/>
      <c r="G1013" s="2"/>
      <c r="H1013" s="2"/>
      <c r="I1013" s="2"/>
      <c r="J1013" s="2"/>
      <c r="K1013" s="2"/>
      <c r="L1013" s="2"/>
      <c r="M1013" s="2"/>
      <c r="N1013" s="2"/>
      <c r="O1013" s="2"/>
      <c r="P1013" s="2"/>
      <c r="Q1013" s="2"/>
      <c r="R1013" s="2"/>
      <c r="S1013" s="2"/>
      <c r="T1013" s="2"/>
      <c r="U1013" s="2"/>
      <c r="V1013" s="2"/>
      <c r="W1013" s="2"/>
      <c r="X1013" s="2"/>
    </row>
    <row r="1014" spans="1:24" ht="13.8" x14ac:dyDescent="0.3">
      <c r="A1014" s="2"/>
      <c r="B1014" s="2"/>
      <c r="C1014" s="2"/>
      <c r="D1014" s="2"/>
      <c r="E1014" s="2"/>
      <c r="F1014" s="2"/>
      <c r="G1014" s="2"/>
      <c r="H1014" s="2"/>
      <c r="I1014" s="2"/>
      <c r="J1014" s="2"/>
      <c r="K1014" s="2"/>
      <c r="L1014" s="2"/>
      <c r="M1014" s="2"/>
      <c r="N1014" s="2"/>
      <c r="O1014" s="2"/>
      <c r="P1014" s="2"/>
      <c r="Q1014" s="2"/>
      <c r="R1014" s="2"/>
      <c r="S1014" s="2"/>
      <c r="T1014" s="2"/>
      <c r="U1014" s="2"/>
      <c r="V1014" s="2"/>
      <c r="W1014" s="2"/>
      <c r="X1014" s="2"/>
    </row>
  </sheetData>
  <mergeCells count="7">
    <mergeCell ref="B4:E4"/>
    <mergeCell ref="B1:C1"/>
    <mergeCell ref="B2:C2"/>
    <mergeCell ref="B3:C3"/>
    <mergeCell ref="D1:E1"/>
    <mergeCell ref="D2:E2"/>
    <mergeCell ref="D3:E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9"/>
  <sheetViews>
    <sheetView workbookViewId="0">
      <selection activeCell="B29" sqref="B29"/>
    </sheetView>
  </sheetViews>
  <sheetFormatPr defaultRowHeight="14.4" x14ac:dyDescent="0.3"/>
  <cols>
    <col min="1" max="1" width="31.88671875" customWidth="1"/>
    <col min="2" max="2" width="51.6640625" customWidth="1"/>
  </cols>
  <sheetData>
    <row r="1" spans="1:2" x14ac:dyDescent="0.3">
      <c r="A1" s="5" t="s">
        <v>33</v>
      </c>
      <c r="B1" s="6" t="s">
        <v>34</v>
      </c>
    </row>
    <row r="2" spans="1:2" x14ac:dyDescent="0.3">
      <c r="A2" s="7" t="s">
        <v>35</v>
      </c>
      <c r="B2" t="s">
        <v>36</v>
      </c>
    </row>
    <row r="3" spans="1:2" x14ac:dyDescent="0.3">
      <c r="A3" s="7" t="s">
        <v>37</v>
      </c>
      <c r="B3" t="s">
        <v>138</v>
      </c>
    </row>
    <row r="4" spans="1:2" x14ac:dyDescent="0.3">
      <c r="A4" s="7" t="s">
        <v>38</v>
      </c>
      <c r="B4" t="s">
        <v>39</v>
      </c>
    </row>
    <row r="5" spans="1:2" x14ac:dyDescent="0.3">
      <c r="A5" s="7" t="s">
        <v>40</v>
      </c>
      <c r="B5" t="s">
        <v>41</v>
      </c>
    </row>
    <row r="6" spans="1:2" x14ac:dyDescent="0.3">
      <c r="A6" s="7" t="s">
        <v>42</v>
      </c>
      <c r="B6" t="s">
        <v>43</v>
      </c>
    </row>
    <row r="7" spans="1:2" x14ac:dyDescent="0.3">
      <c r="A7" s="7" t="s">
        <v>44</v>
      </c>
      <c r="B7" t="s">
        <v>45</v>
      </c>
    </row>
    <row r="8" spans="1:2" x14ac:dyDescent="0.3">
      <c r="A8" s="7" t="s">
        <v>46</v>
      </c>
      <c r="B8" t="s">
        <v>45</v>
      </c>
    </row>
    <row r="9" spans="1:2" x14ac:dyDescent="0.3">
      <c r="A9" s="7" t="s">
        <v>47</v>
      </c>
      <c r="B9" t="s">
        <v>48</v>
      </c>
    </row>
    <row r="10" spans="1:2" x14ac:dyDescent="0.3">
      <c r="A10" s="7" t="s">
        <v>49</v>
      </c>
      <c r="B10" t="s">
        <v>50</v>
      </c>
    </row>
    <row r="11" spans="1:2" x14ac:dyDescent="0.3">
      <c r="A11" s="7" t="s">
        <v>51</v>
      </c>
      <c r="B11" t="s">
        <v>52</v>
      </c>
    </row>
    <row r="12" spans="1:2" x14ac:dyDescent="0.3">
      <c r="A12" s="7" t="s">
        <v>53</v>
      </c>
      <c r="B12" t="s">
        <v>147</v>
      </c>
    </row>
    <row r="13" spans="1:2" x14ac:dyDescent="0.3">
      <c r="A13" s="7" t="s">
        <v>54</v>
      </c>
      <c r="B13" t="s">
        <v>55</v>
      </c>
    </row>
    <row r="14" spans="1:2" x14ac:dyDescent="0.3">
      <c r="A14" s="7" t="s">
        <v>56</v>
      </c>
      <c r="B14" t="s">
        <v>57</v>
      </c>
    </row>
    <row r="15" spans="1:2" x14ac:dyDescent="0.3">
      <c r="A15" s="6"/>
    </row>
    <row r="17" spans="1:2" x14ac:dyDescent="0.3">
      <c r="A17" s="14" t="s">
        <v>58</v>
      </c>
    </row>
    <row r="18" spans="1:2" x14ac:dyDescent="0.3">
      <c r="A18" s="6" t="s">
        <v>134</v>
      </c>
      <c r="B18" t="s">
        <v>148</v>
      </c>
    </row>
    <row r="19" spans="1:2" x14ac:dyDescent="0.3">
      <c r="A19" s="6" t="s">
        <v>59</v>
      </c>
      <c r="B19" t="s">
        <v>149</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FB584-9C97-413B-8E22-F3E92CA63918}">
  <dimension ref="A1:P45"/>
  <sheetViews>
    <sheetView workbookViewId="0">
      <selection activeCell="A14" sqref="A14"/>
    </sheetView>
  </sheetViews>
  <sheetFormatPr defaultRowHeight="14.4" x14ac:dyDescent="0.3"/>
  <cols>
    <col min="1" max="1" width="32.88671875" customWidth="1"/>
    <col min="2" max="2" width="11.5546875" customWidth="1"/>
    <col min="5" max="5" width="9.6640625" customWidth="1"/>
    <col min="6" max="6" width="9.44140625" customWidth="1"/>
  </cols>
  <sheetData>
    <row r="1" spans="1:16" x14ac:dyDescent="0.3">
      <c r="A1" s="20" t="s">
        <v>175</v>
      </c>
      <c r="C1" s="46" t="s">
        <v>143</v>
      </c>
      <c r="D1" s="46"/>
      <c r="E1" s="46"/>
      <c r="F1" s="46"/>
      <c r="G1" s="46"/>
      <c r="H1" s="46"/>
      <c r="I1" s="46"/>
      <c r="J1" s="46" t="s">
        <v>144</v>
      </c>
      <c r="K1" s="46"/>
      <c r="L1" s="46"/>
      <c r="M1" s="46"/>
      <c r="N1" s="46"/>
      <c r="O1" s="46"/>
      <c r="P1" s="46"/>
    </row>
    <row r="2" spans="1:16" x14ac:dyDescent="0.3">
      <c r="A2" s="6" t="s">
        <v>177</v>
      </c>
      <c r="B2" s="6" t="s">
        <v>60</v>
      </c>
      <c r="C2" s="46" t="s">
        <v>61</v>
      </c>
      <c r="D2" s="46"/>
      <c r="E2" s="46"/>
      <c r="F2" s="46"/>
      <c r="G2" s="46"/>
      <c r="H2" s="46"/>
      <c r="I2" s="46"/>
      <c r="J2" s="46" t="s">
        <v>61</v>
      </c>
      <c r="K2" s="46"/>
      <c r="L2" s="46"/>
      <c r="M2" s="46"/>
      <c r="N2" s="46"/>
      <c r="O2" s="46"/>
      <c r="P2" s="46"/>
    </row>
    <row r="3" spans="1:16" x14ac:dyDescent="0.3">
      <c r="A3" s="46"/>
      <c r="B3" s="46"/>
      <c r="C3" s="32">
        <v>2020</v>
      </c>
      <c r="D3" s="33">
        <v>2025</v>
      </c>
      <c r="E3" s="33">
        <v>2030</v>
      </c>
      <c r="F3" s="33">
        <v>2035</v>
      </c>
      <c r="G3" s="33">
        <v>2040</v>
      </c>
      <c r="H3" s="33">
        <v>2045</v>
      </c>
      <c r="I3" s="33">
        <v>2050</v>
      </c>
      <c r="J3" s="32">
        <v>2020</v>
      </c>
      <c r="K3" s="33">
        <v>2025</v>
      </c>
      <c r="L3" s="33">
        <v>2030</v>
      </c>
      <c r="M3" s="33">
        <v>2035</v>
      </c>
      <c r="N3" s="33">
        <v>2040</v>
      </c>
      <c r="O3" s="33">
        <v>2045</v>
      </c>
      <c r="P3" s="34">
        <v>2050</v>
      </c>
    </row>
    <row r="4" spans="1:16" x14ac:dyDescent="0.3">
      <c r="A4" s="6" t="s">
        <v>62</v>
      </c>
      <c r="B4" s="6" t="s">
        <v>63</v>
      </c>
      <c r="C4" s="35">
        <v>1400</v>
      </c>
      <c r="D4">
        <v>648.4</v>
      </c>
      <c r="E4">
        <v>511.9</v>
      </c>
      <c r="F4">
        <v>477.8</v>
      </c>
      <c r="G4">
        <v>443.6</v>
      </c>
      <c r="H4">
        <v>426.6</v>
      </c>
      <c r="I4">
        <v>409.5</v>
      </c>
      <c r="J4" s="35">
        <v>1400</v>
      </c>
      <c r="K4">
        <v>1200</v>
      </c>
      <c r="L4">
        <v>1200</v>
      </c>
      <c r="M4">
        <v>1200</v>
      </c>
      <c r="N4">
        <v>1200</v>
      </c>
      <c r="O4">
        <v>1200</v>
      </c>
      <c r="P4" s="36">
        <v>1200</v>
      </c>
    </row>
    <row r="5" spans="1:16" x14ac:dyDescent="0.3">
      <c r="A5" s="6" t="s">
        <v>64</v>
      </c>
      <c r="B5" s="6" t="s">
        <v>63</v>
      </c>
      <c r="C5" s="35">
        <v>600</v>
      </c>
      <c r="D5">
        <v>249.4</v>
      </c>
      <c r="E5">
        <v>196.9</v>
      </c>
      <c r="F5">
        <v>183.8</v>
      </c>
      <c r="G5">
        <v>170.6</v>
      </c>
      <c r="H5">
        <v>164</v>
      </c>
      <c r="I5">
        <v>157.5</v>
      </c>
      <c r="J5" s="35">
        <v>600</v>
      </c>
      <c r="K5">
        <v>500</v>
      </c>
      <c r="L5">
        <v>500</v>
      </c>
      <c r="M5">
        <v>500</v>
      </c>
      <c r="N5">
        <v>500</v>
      </c>
      <c r="O5">
        <v>500</v>
      </c>
      <c r="P5" s="36">
        <v>500</v>
      </c>
    </row>
    <row r="6" spans="1:16" x14ac:dyDescent="0.3">
      <c r="A6" s="6" t="s">
        <v>65</v>
      </c>
      <c r="B6" s="6" t="s">
        <v>63</v>
      </c>
      <c r="C6" s="35">
        <v>270</v>
      </c>
      <c r="D6">
        <v>142.5</v>
      </c>
      <c r="E6">
        <v>112.5</v>
      </c>
      <c r="F6">
        <v>105</v>
      </c>
      <c r="G6">
        <v>97.5</v>
      </c>
      <c r="H6">
        <v>93.8</v>
      </c>
      <c r="I6">
        <v>90</v>
      </c>
      <c r="J6" s="35">
        <v>270</v>
      </c>
      <c r="K6">
        <v>220</v>
      </c>
      <c r="L6">
        <v>220</v>
      </c>
      <c r="M6">
        <v>220</v>
      </c>
      <c r="N6">
        <v>220</v>
      </c>
      <c r="O6">
        <v>220</v>
      </c>
      <c r="P6" s="36">
        <v>220</v>
      </c>
    </row>
    <row r="7" spans="1:16" x14ac:dyDescent="0.3">
      <c r="A7" s="6" t="s">
        <v>66</v>
      </c>
      <c r="B7" s="6" t="s">
        <v>67</v>
      </c>
      <c r="C7" s="35">
        <v>12</v>
      </c>
      <c r="D7">
        <v>9</v>
      </c>
      <c r="E7">
        <v>6</v>
      </c>
      <c r="F7">
        <v>4.8</v>
      </c>
      <c r="G7">
        <v>3.6</v>
      </c>
      <c r="H7">
        <v>2.9249999999999998</v>
      </c>
      <c r="I7">
        <v>2.25</v>
      </c>
      <c r="J7" s="35">
        <v>12</v>
      </c>
      <c r="K7">
        <v>9</v>
      </c>
      <c r="L7">
        <v>6</v>
      </c>
      <c r="M7">
        <v>4.8</v>
      </c>
      <c r="N7">
        <v>3.6</v>
      </c>
      <c r="O7">
        <v>2.9249999999999998</v>
      </c>
      <c r="P7" s="36">
        <v>2.25</v>
      </c>
    </row>
    <row r="8" spans="1:16" x14ac:dyDescent="0.3">
      <c r="A8" s="6" t="s">
        <v>68</v>
      </c>
      <c r="B8" s="6" t="s">
        <v>36</v>
      </c>
      <c r="C8" s="35">
        <v>450</v>
      </c>
      <c r="D8">
        <v>270</v>
      </c>
      <c r="E8">
        <v>255</v>
      </c>
      <c r="F8">
        <v>212.5</v>
      </c>
      <c r="G8">
        <v>170</v>
      </c>
      <c r="H8">
        <v>141.65</v>
      </c>
      <c r="I8">
        <v>113.3</v>
      </c>
      <c r="J8" s="35">
        <v>450</v>
      </c>
      <c r="K8">
        <v>270</v>
      </c>
      <c r="L8">
        <v>255</v>
      </c>
      <c r="M8">
        <v>212.5</v>
      </c>
      <c r="N8">
        <v>170</v>
      </c>
      <c r="O8">
        <v>141.65</v>
      </c>
      <c r="P8" s="36">
        <v>113.3</v>
      </c>
    </row>
    <row r="9" spans="1:16" x14ac:dyDescent="0.3">
      <c r="A9" s="6" t="s">
        <v>69</v>
      </c>
      <c r="B9" s="6" t="s">
        <v>70</v>
      </c>
      <c r="C9" s="35">
        <v>45</v>
      </c>
      <c r="D9">
        <v>45</v>
      </c>
      <c r="E9">
        <v>45</v>
      </c>
      <c r="F9">
        <v>45</v>
      </c>
      <c r="G9">
        <v>45</v>
      </c>
      <c r="H9">
        <v>45</v>
      </c>
      <c r="I9">
        <v>45</v>
      </c>
      <c r="J9" s="35">
        <v>45</v>
      </c>
      <c r="K9">
        <v>45</v>
      </c>
      <c r="L9">
        <v>45</v>
      </c>
      <c r="M9">
        <v>45</v>
      </c>
      <c r="N9">
        <v>45</v>
      </c>
      <c r="O9">
        <v>45</v>
      </c>
      <c r="P9" s="36">
        <v>45</v>
      </c>
    </row>
    <row r="10" spans="1:16" x14ac:dyDescent="0.3">
      <c r="A10" s="6" t="s">
        <v>71</v>
      </c>
      <c r="B10" s="6" t="s">
        <v>70</v>
      </c>
      <c r="C10" s="35">
        <v>114</v>
      </c>
      <c r="D10">
        <v>102</v>
      </c>
      <c r="E10">
        <v>60</v>
      </c>
      <c r="F10">
        <v>56.25</v>
      </c>
      <c r="G10">
        <v>52.5</v>
      </c>
      <c r="H10">
        <v>48.75</v>
      </c>
      <c r="I10">
        <v>45</v>
      </c>
      <c r="J10" s="35">
        <v>114</v>
      </c>
      <c r="K10">
        <v>102</v>
      </c>
      <c r="L10">
        <v>60</v>
      </c>
      <c r="M10">
        <v>56.25</v>
      </c>
      <c r="N10">
        <v>52.5</v>
      </c>
      <c r="O10">
        <v>48.75</v>
      </c>
      <c r="P10" s="36">
        <v>45</v>
      </c>
    </row>
    <row r="11" spans="1:16" x14ac:dyDescent="0.3">
      <c r="A11" s="6" t="s">
        <v>72</v>
      </c>
      <c r="B11" s="6" t="s">
        <v>36</v>
      </c>
      <c r="C11" s="35">
        <v>1087</v>
      </c>
      <c r="D11">
        <v>2919</v>
      </c>
      <c r="E11">
        <v>2774</v>
      </c>
      <c r="F11">
        <v>1472</v>
      </c>
      <c r="G11">
        <v>1320.833333</v>
      </c>
      <c r="H11">
        <v>1169.666667</v>
      </c>
      <c r="I11">
        <v>1018.5</v>
      </c>
      <c r="J11" s="35">
        <v>1087</v>
      </c>
      <c r="K11">
        <v>2919</v>
      </c>
      <c r="L11">
        <v>2774</v>
      </c>
      <c r="M11">
        <v>1472</v>
      </c>
      <c r="N11">
        <v>1320.833333</v>
      </c>
      <c r="O11">
        <v>1169.666667</v>
      </c>
      <c r="P11" s="36">
        <v>1018.5</v>
      </c>
    </row>
    <row r="12" spans="1:16" x14ac:dyDescent="0.3">
      <c r="A12" s="6" t="s">
        <v>73</v>
      </c>
      <c r="B12" s="6" t="s">
        <v>74</v>
      </c>
      <c r="C12" s="37">
        <v>338</v>
      </c>
      <c r="D12" s="38">
        <v>528</v>
      </c>
      <c r="E12" s="38">
        <v>354</v>
      </c>
      <c r="F12" s="38">
        <v>286.5</v>
      </c>
      <c r="G12" s="38">
        <v>263.5</v>
      </c>
      <c r="H12" s="38">
        <v>240.5</v>
      </c>
      <c r="I12" s="38">
        <v>217.5</v>
      </c>
      <c r="J12" s="37">
        <v>338</v>
      </c>
      <c r="K12" s="38">
        <v>528</v>
      </c>
      <c r="L12" s="38">
        <v>354</v>
      </c>
      <c r="M12" s="38">
        <v>286.5</v>
      </c>
      <c r="N12" s="38">
        <v>263.5</v>
      </c>
      <c r="O12" s="38">
        <v>240.5</v>
      </c>
      <c r="P12" s="39">
        <v>217.5</v>
      </c>
    </row>
    <row r="14" spans="1:16" x14ac:dyDescent="0.3">
      <c r="A14" s="6" t="s">
        <v>178</v>
      </c>
    </row>
    <row r="16" spans="1:16" x14ac:dyDescent="0.3">
      <c r="A16" s="20" t="s">
        <v>75</v>
      </c>
    </row>
    <row r="17" spans="1:9" x14ac:dyDescent="0.3">
      <c r="A17" s="6" t="s">
        <v>76</v>
      </c>
      <c r="B17" s="46" t="s">
        <v>77</v>
      </c>
      <c r="C17" s="46"/>
      <c r="D17" s="46"/>
      <c r="E17" s="46"/>
      <c r="F17" s="6" t="s">
        <v>78</v>
      </c>
    </row>
    <row r="18" spans="1:9" x14ac:dyDescent="0.3">
      <c r="A18" s="6"/>
      <c r="B18" s="6"/>
    </row>
    <row r="19" spans="1:9" x14ac:dyDescent="0.3">
      <c r="A19" s="6" t="s">
        <v>79</v>
      </c>
      <c r="B19" s="52" t="s">
        <v>160</v>
      </c>
      <c r="C19" s="52"/>
      <c r="D19" s="52"/>
      <c r="E19" s="52"/>
      <c r="F19" s="16" t="s">
        <v>80</v>
      </c>
    </row>
    <row r="20" spans="1:9" ht="28.2" customHeight="1" x14ac:dyDescent="0.3">
      <c r="A20" s="19" t="s">
        <v>81</v>
      </c>
      <c r="B20" s="53" t="s">
        <v>171</v>
      </c>
      <c r="C20" s="53"/>
      <c r="D20" s="53"/>
      <c r="E20" s="53"/>
      <c r="F20" s="16" t="s">
        <v>82</v>
      </c>
    </row>
    <row r="21" spans="1:9" ht="14.4" customHeight="1" x14ac:dyDescent="0.3">
      <c r="A21" s="6" t="s">
        <v>83</v>
      </c>
      <c r="B21" s="54" t="s">
        <v>172</v>
      </c>
      <c r="C21" s="54"/>
      <c r="D21" s="54"/>
      <c r="E21" s="54"/>
    </row>
    <row r="22" spans="1:9" ht="14.4" customHeight="1" x14ac:dyDescent="0.3">
      <c r="A22" s="6" t="s">
        <v>84</v>
      </c>
      <c r="B22" s="54" t="s">
        <v>173</v>
      </c>
      <c r="C22" s="54"/>
      <c r="D22" s="54"/>
      <c r="E22" s="54"/>
      <c r="F22" s="16" t="s">
        <v>85</v>
      </c>
    </row>
    <row r="23" spans="1:9" ht="14.4" customHeight="1" x14ac:dyDescent="0.3">
      <c r="A23" s="6" t="s">
        <v>86</v>
      </c>
      <c r="B23" s="54" t="s">
        <v>87</v>
      </c>
      <c r="C23" s="54"/>
      <c r="D23" s="54"/>
      <c r="E23" s="54"/>
      <c r="F23" t="s">
        <v>88</v>
      </c>
    </row>
    <row r="25" spans="1:9" x14ac:dyDescent="0.3">
      <c r="A25" s="20" t="s">
        <v>89</v>
      </c>
    </row>
    <row r="26" spans="1:9" x14ac:dyDescent="0.3">
      <c r="A26" s="6" t="s">
        <v>176</v>
      </c>
      <c r="B26" s="6" t="s">
        <v>60</v>
      </c>
      <c r="C26" s="46" t="s">
        <v>61</v>
      </c>
      <c r="D26" s="46"/>
      <c r="E26" s="46"/>
      <c r="F26" s="46"/>
      <c r="G26" s="46"/>
      <c r="H26" s="46"/>
      <c r="I26" s="46"/>
    </row>
    <row r="27" spans="1:9" x14ac:dyDescent="0.3">
      <c r="A27" s="6" t="s">
        <v>90</v>
      </c>
      <c r="C27" s="6">
        <v>2020</v>
      </c>
      <c r="D27" s="6">
        <v>2025</v>
      </c>
      <c r="E27" s="6">
        <v>2030</v>
      </c>
      <c r="F27" s="6">
        <v>2035</v>
      </c>
      <c r="G27" s="6">
        <v>2040</v>
      </c>
      <c r="H27" s="6">
        <v>2045</v>
      </c>
      <c r="I27" s="6">
        <v>2050</v>
      </c>
    </row>
    <row r="28" spans="1:9" x14ac:dyDescent="0.3">
      <c r="A28" s="6" t="s">
        <v>91</v>
      </c>
      <c r="B28" s="6" t="s">
        <v>92</v>
      </c>
      <c r="C28">
        <v>2.2549000000000001</v>
      </c>
      <c r="D28">
        <v>2.6225969999999998</v>
      </c>
      <c r="E28">
        <v>2.7957380000000001</v>
      </c>
      <c r="F28">
        <v>2.9694120000000002</v>
      </c>
      <c r="G28">
        <v>3.0651860000000002</v>
      </c>
      <c r="H28">
        <v>3.1574930000000001</v>
      </c>
      <c r="I28">
        <v>3.1829610000000002</v>
      </c>
    </row>
    <row r="29" spans="1:9" x14ac:dyDescent="0.3">
      <c r="A29" s="6" t="s">
        <v>93</v>
      </c>
      <c r="B29" s="6" t="s">
        <v>92</v>
      </c>
      <c r="C29">
        <v>2.5190999999999999</v>
      </c>
      <c r="D29">
        <v>3.1251099999999998</v>
      </c>
      <c r="E29">
        <v>3.1683599999999998</v>
      </c>
      <c r="F29">
        <v>3.3027030000000002</v>
      </c>
      <c r="G29">
        <v>3.4135330000000002</v>
      </c>
      <c r="H29">
        <v>3.5199579999999999</v>
      </c>
      <c r="I29">
        <v>3.534176</v>
      </c>
    </row>
    <row r="30" spans="1:9" x14ac:dyDescent="0.3">
      <c r="A30" s="6" t="s">
        <v>94</v>
      </c>
      <c r="B30" s="6" t="s">
        <v>95</v>
      </c>
      <c r="C30">
        <v>0.1221</v>
      </c>
      <c r="D30">
        <v>0.12796083999999999</v>
      </c>
      <c r="E30">
        <v>0.12982015999999999</v>
      </c>
      <c r="F30">
        <v>0.13179121999999999</v>
      </c>
      <c r="G30">
        <v>0.13075871</v>
      </c>
      <c r="H30">
        <v>0.12965468999999999</v>
      </c>
      <c r="I30">
        <v>0.12839006</v>
      </c>
    </row>
    <row r="31" spans="1:9" ht="28.8" x14ac:dyDescent="0.3">
      <c r="A31" s="18" t="s">
        <v>96</v>
      </c>
      <c r="B31" s="17" t="s">
        <v>97</v>
      </c>
      <c r="C31">
        <v>1.7040999999999999</v>
      </c>
      <c r="D31">
        <v>1.579</v>
      </c>
      <c r="E31">
        <v>1.5516000000000001</v>
      </c>
      <c r="F31">
        <v>1.4693000000000001</v>
      </c>
      <c r="G31">
        <v>1.4394</v>
      </c>
      <c r="H31">
        <v>1.4273</v>
      </c>
      <c r="I31">
        <v>1.4464999999999999</v>
      </c>
    </row>
    <row r="32" spans="1:9" x14ac:dyDescent="0.3">
      <c r="A32" s="6" t="s">
        <v>98</v>
      </c>
      <c r="B32" s="6" t="s">
        <v>92</v>
      </c>
      <c r="C32">
        <v>1.7228000000000001</v>
      </c>
      <c r="D32">
        <v>2.4068019999999999</v>
      </c>
      <c r="E32">
        <v>2.5831219999999999</v>
      </c>
      <c r="F32">
        <v>2.7651780000000001</v>
      </c>
      <c r="G32">
        <v>2.8388550000000001</v>
      </c>
      <c r="H32">
        <v>2.926885</v>
      </c>
      <c r="I32">
        <v>2.9572970000000001</v>
      </c>
    </row>
    <row r="33" spans="1:9" x14ac:dyDescent="0.3">
      <c r="A33" s="6" t="s">
        <v>99</v>
      </c>
      <c r="B33" s="6" t="s">
        <v>74</v>
      </c>
      <c r="C33">
        <v>14.5</v>
      </c>
      <c r="D33">
        <v>7</v>
      </c>
      <c r="E33">
        <v>5</v>
      </c>
      <c r="F33">
        <v>4.5</v>
      </c>
      <c r="G33">
        <v>4</v>
      </c>
      <c r="H33">
        <v>4</v>
      </c>
      <c r="I33">
        <v>4</v>
      </c>
    </row>
    <row r="34" spans="1:9" x14ac:dyDescent="0.3">
      <c r="A34" s="6"/>
      <c r="B34" s="6"/>
    </row>
    <row r="35" spans="1:9" x14ac:dyDescent="0.3">
      <c r="A35" s="6" t="s">
        <v>151</v>
      </c>
      <c r="B35" s="6"/>
    </row>
    <row r="36" spans="1:9" x14ac:dyDescent="0.3">
      <c r="A36" s="6" t="s">
        <v>161</v>
      </c>
      <c r="B36" s="6"/>
    </row>
    <row r="37" spans="1:9" x14ac:dyDescent="0.3">
      <c r="A37" s="40" t="s">
        <v>152</v>
      </c>
      <c r="B37" s="41">
        <v>7500</v>
      </c>
    </row>
    <row r="38" spans="1:9" x14ac:dyDescent="0.3">
      <c r="A38" s="40" t="s">
        <v>153</v>
      </c>
      <c r="B38" s="42" t="s">
        <v>162</v>
      </c>
    </row>
    <row r="39" spans="1:9" x14ac:dyDescent="0.3">
      <c r="A39" s="40" t="s">
        <v>154</v>
      </c>
      <c r="B39" s="41">
        <v>300000</v>
      </c>
    </row>
    <row r="40" spans="1:9" x14ac:dyDescent="0.3">
      <c r="A40" s="40" t="s">
        <v>155</v>
      </c>
      <c r="B40" s="42" t="s">
        <v>156</v>
      </c>
    </row>
    <row r="41" spans="1:9" x14ac:dyDescent="0.3">
      <c r="A41" s="40" t="s">
        <v>157</v>
      </c>
      <c r="B41" s="42" t="s">
        <v>158</v>
      </c>
    </row>
    <row r="42" spans="1:9" x14ac:dyDescent="0.3">
      <c r="A42" s="6" t="s">
        <v>159</v>
      </c>
    </row>
    <row r="43" spans="1:9" x14ac:dyDescent="0.3">
      <c r="A43" s="40" t="s">
        <v>163</v>
      </c>
    </row>
    <row r="44" spans="1:9" x14ac:dyDescent="0.3">
      <c r="A44" s="40" t="s">
        <v>164</v>
      </c>
    </row>
    <row r="45" spans="1:9" x14ac:dyDescent="0.3">
      <c r="A45" s="40" t="s">
        <v>165</v>
      </c>
    </row>
  </sheetData>
  <mergeCells count="12">
    <mergeCell ref="B17:E17"/>
    <mergeCell ref="C26:I26"/>
    <mergeCell ref="B19:E19"/>
    <mergeCell ref="B20:E20"/>
    <mergeCell ref="B21:E21"/>
    <mergeCell ref="B22:E22"/>
    <mergeCell ref="B23:E23"/>
    <mergeCell ref="C1:I1"/>
    <mergeCell ref="J1:P1"/>
    <mergeCell ref="J2:P2"/>
    <mergeCell ref="C2:I2"/>
    <mergeCell ref="A3:B3"/>
  </mergeCells>
  <hyperlinks>
    <hyperlink ref="F19" r:id="rId1" display="https://www.congress.gov/bill/117th-congress/house-bill/5376/text" xr:uid="{76165619-B9DD-4B64-BDC5-CB4EACC60F83}"/>
    <hyperlink ref="F20" r:id="rId2" display="https://www.nrel.gov/docs/fy15osti/63623.pdf" xr:uid="{6DAB40AD-9CF2-481D-B3FD-7CC0A875B666}"/>
    <hyperlink ref="F22" r:id="rId3" display="https://www.sae.org/standards/content/j1711_201006/" xr:uid="{6F27F835-2DDF-4038-A7BD-119730E0AEC9}"/>
  </hyperlinks>
  <pageMargins left="0.7" right="0.7" top="0.75" bottom="0.75" header="0.3" footer="0.3"/>
  <pageSetup orientation="portrait" r:id="rId4"/>
  <legacy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850F6-95D9-4EEF-AA07-B9833BE5FDDA}">
  <dimension ref="A1:O16"/>
  <sheetViews>
    <sheetView zoomScale="70" zoomScaleNormal="70" workbookViewId="0">
      <selection activeCell="C2" sqref="C2"/>
    </sheetView>
  </sheetViews>
  <sheetFormatPr defaultRowHeight="14.4" x14ac:dyDescent="0.3"/>
  <cols>
    <col min="1" max="1" width="30.6640625" customWidth="1"/>
    <col min="2" max="3" width="15.6640625" customWidth="1"/>
  </cols>
  <sheetData>
    <row r="1" spans="1:15" ht="36" customHeight="1" x14ac:dyDescent="0.3">
      <c r="A1" s="21" t="s">
        <v>100</v>
      </c>
      <c r="B1" s="21" t="s">
        <v>101</v>
      </c>
      <c r="C1" s="21" t="s">
        <v>102</v>
      </c>
      <c r="E1" s="45" t="s">
        <v>174</v>
      </c>
    </row>
    <row r="2" spans="1:15" x14ac:dyDescent="0.3">
      <c r="A2" t="s">
        <v>144</v>
      </c>
      <c r="B2" t="s">
        <v>117</v>
      </c>
      <c r="C2" t="s">
        <v>127</v>
      </c>
    </row>
    <row r="4" spans="1:15" x14ac:dyDescent="0.3">
      <c r="B4" s="20" t="s">
        <v>134</v>
      </c>
      <c r="C4" s="22" t="s">
        <v>134</v>
      </c>
      <c r="D4" s="22" t="s">
        <v>134</v>
      </c>
      <c r="E4" s="22" t="s">
        <v>134</v>
      </c>
      <c r="F4" s="22" t="s">
        <v>134</v>
      </c>
      <c r="G4" s="22" t="s">
        <v>134</v>
      </c>
      <c r="H4" s="22" t="s">
        <v>134</v>
      </c>
      <c r="I4" s="20" t="s">
        <v>105</v>
      </c>
      <c r="J4" s="22" t="s">
        <v>105</v>
      </c>
      <c r="K4" s="22" t="s">
        <v>105</v>
      </c>
      <c r="L4" s="22" t="s">
        <v>105</v>
      </c>
      <c r="M4" s="22" t="s">
        <v>105</v>
      </c>
      <c r="N4" s="22" t="s">
        <v>105</v>
      </c>
      <c r="O4" s="22" t="s">
        <v>105</v>
      </c>
    </row>
    <row r="5" spans="1:15" x14ac:dyDescent="0.3">
      <c r="A5" s="21" t="s">
        <v>106</v>
      </c>
      <c r="B5" s="6">
        <v>2020</v>
      </c>
      <c r="C5" s="6">
        <v>2025</v>
      </c>
      <c r="D5" s="6">
        <v>2030</v>
      </c>
      <c r="E5" s="6">
        <v>2035</v>
      </c>
      <c r="F5" s="6">
        <v>2040</v>
      </c>
      <c r="G5" s="6">
        <v>2045</v>
      </c>
      <c r="H5" s="6">
        <v>2050</v>
      </c>
      <c r="I5" s="6">
        <v>2020</v>
      </c>
      <c r="J5" s="6">
        <v>2025</v>
      </c>
      <c r="K5" s="6">
        <v>2030</v>
      </c>
      <c r="L5" s="6">
        <v>2035</v>
      </c>
      <c r="M5" s="6">
        <v>2040</v>
      </c>
      <c r="N5" s="6">
        <v>2045</v>
      </c>
      <c r="O5" s="6">
        <v>2050</v>
      </c>
    </row>
    <row r="6" spans="1:15" x14ac:dyDescent="0.3">
      <c r="A6" t="s">
        <v>107</v>
      </c>
      <c r="B6" t="e">
        <f t="array" ref="B6">INDEX('[1]6-a'!$H$4:$H$313,MATCH(1,('4-a'!$B$2='[1]6-a'!$C$4:$C$313)*('4-a'!$C$2='[1]6-a'!$F$4:$F$313)*('4-a'!B5='[1]6-a'!$B$4:$B$313)*('4-a'!B4='[1]6-a'!$E$4:$E$313),0))</f>
        <v>#N/A</v>
      </c>
      <c r="C6">
        <f t="array" ref="C6">INDEX('[1]6-a'!$H$4:$H$313,MATCH(1,('4-a'!$B$2='[1]6-a'!$C$4:$C$313)*('4-a'!$C$2='[1]6-a'!$F$4:$F$313)*('4-a'!C5='[1]6-a'!$B$4:$B$313)*('4-a'!C4='[1]6-a'!$E$4:$E$313),0))</f>
        <v>5.2288655376073629</v>
      </c>
      <c r="D6">
        <f t="array" ref="D6">INDEX('[1]6-a'!$H$4:$H$313,MATCH(1,('4-a'!$B$2='[1]6-a'!$C$4:$C$313)*('4-a'!$C$2='[1]6-a'!$F$4:$F$313)*('4-a'!D5='[1]6-a'!$B$4:$B$313)*('4-a'!D4='[1]6-a'!$E$4:$E$313),0))</f>
        <v>4.5848179459459457</v>
      </c>
      <c r="E6">
        <f t="array" ref="E6">INDEX('[1]6-a'!$H$4:$H$313,MATCH(1,('4-a'!$B$2='[1]6-a'!$C$4:$C$313)*('4-a'!$C$2='[1]6-a'!$F$4:$F$313)*('4-a'!E5='[1]6-a'!$B$4:$B$313)*('4-a'!E4='[1]6-a'!$E$4:$E$313),0))</f>
        <v>4.361434047056199</v>
      </c>
      <c r="F6">
        <f t="array" ref="F6">INDEX('[1]6-a'!$H$4:$H$313,MATCH(1,('4-a'!$B$2='[1]6-a'!$C$4:$C$313)*('4-a'!$C$2='[1]6-a'!$F$4:$F$313)*('4-a'!F5='[1]6-a'!$B$4:$B$313)*('4-a'!F4='[1]6-a'!$E$4:$E$313),0))</f>
        <v>4.3253746307028624</v>
      </c>
      <c r="G6">
        <f t="array" ref="G6">INDEX('[1]6-a'!$H$4:$H$313,MATCH(1,('4-a'!$B$2='[1]6-a'!$C$4:$C$313)*('4-a'!$C$2='[1]6-a'!$F$4:$F$313)*('4-a'!G5='[1]6-a'!$B$4:$B$313)*('4-a'!G4='[1]6-a'!$E$4:$E$313),0))</f>
        <v>4.2927053106955793</v>
      </c>
      <c r="H6">
        <f t="array" ref="H6">INDEX('[1]6-a'!$H$4:$H$313,MATCH(1,('4-a'!$B$2='[1]6-a'!$C$4:$C$313)*('4-a'!$C$2='[1]6-a'!$F$4:$F$313)*('4-a'!H5='[1]6-a'!$B$4:$B$313)*('4-a'!H4='[1]6-a'!$E$4:$E$313),0))</f>
        <v>4.246264168927584</v>
      </c>
      <c r="I6">
        <f t="array" ref="I6">INDEX('[1]6-a'!$H$4:$H$313,MATCH(1,('4-a'!$B$2='[1]6-a'!$C$4:$C$313)*('4-a'!$C$2='[1]6-a'!$F$4:$F$313)*('4-a'!I5='[1]6-a'!$B$4:$B$313)*('4-a'!I4='[1]6-a'!$E$4:$E$313),0))</f>
        <v>5.4417742768595039</v>
      </c>
      <c r="J6">
        <f t="array" ref="J6">INDEX('[1]6-a'!$H$4:$H$313,MATCH(1,('4-a'!$B$2='[1]6-a'!$C$4:$C$313)*('4-a'!$C$2='[1]6-a'!$F$4:$F$313)*('4-a'!J5='[1]6-a'!$B$4:$B$313)*('4-a'!J4='[1]6-a'!$E$4:$E$313),0))</f>
        <v>4.9057031976190926</v>
      </c>
      <c r="K6">
        <f t="array" ref="K6">INDEX('[1]6-a'!$H$4:$H$313,MATCH(1,('4-a'!$B$2='[1]6-a'!$C$4:$C$313)*('4-a'!$C$2='[1]6-a'!$F$4:$F$313)*('4-a'!K5='[1]6-a'!$B$4:$B$313)*('4-a'!K4='[1]6-a'!$E$4:$E$313),0))</f>
        <v>4.8787748261549613</v>
      </c>
      <c r="L6">
        <f t="array" ref="L6">INDEX('[1]6-a'!$H$4:$H$313,MATCH(1,('4-a'!$B$2='[1]6-a'!$C$4:$C$313)*('4-a'!$C$2='[1]6-a'!$F$4:$F$313)*('4-a'!L5='[1]6-a'!$B$4:$B$313)*('4-a'!L4='[1]6-a'!$E$4:$E$313),0))</f>
        <v>4.6168299830555766</v>
      </c>
      <c r="M6">
        <f t="array" ref="M6">INDEX('[1]6-a'!$H$4:$H$313,MATCH(1,('4-a'!$B$2='[1]6-a'!$C$4:$C$313)*('4-a'!$C$2='[1]6-a'!$F$4:$F$313)*('4-a'!M5='[1]6-a'!$B$4:$B$313)*('4-a'!M4='[1]6-a'!$E$4:$E$313),0))</f>
        <v>4.5266324106660996</v>
      </c>
      <c r="N6">
        <f t="array" ref="N6">INDEX('[1]6-a'!$H$4:$H$313,MATCH(1,('4-a'!$B$2='[1]6-a'!$C$4:$C$313)*('4-a'!$C$2='[1]6-a'!$F$4:$F$313)*('4-a'!N5='[1]6-a'!$B$4:$B$313)*('4-a'!N4='[1]6-a'!$E$4:$E$313),0))</f>
        <v>4.3975316995907612</v>
      </c>
      <c r="O6">
        <f t="array" ref="O6">INDEX('[1]6-a'!$H$4:$H$313,MATCH(1,('4-a'!$B$2='[1]6-a'!$C$4:$C$313)*('4-a'!$C$2='[1]6-a'!$F$4:$F$313)*('4-a'!O5='[1]6-a'!$B$4:$B$313)*('4-a'!O4='[1]6-a'!$E$4:$E$313),0))</f>
        <v>4.3376475023106078</v>
      </c>
    </row>
    <row r="7" spans="1:15" x14ac:dyDescent="0.3">
      <c r="A7" t="s">
        <v>108</v>
      </c>
      <c r="B7" t="e">
        <f t="array" ref="B7">INDEX('[1]6-a'!$K$4:$K$313,MATCH(1,('4-a'!$B$2='[1]6-a'!$C$4:$C$313)*('4-a'!$C$2='[1]6-a'!$F$4:$F$313)*('4-a'!B5='[1]6-a'!$B$4:$B$313)*('4-a'!B4='[1]6-a'!$E$4:$E$313),0))</f>
        <v>#N/A</v>
      </c>
      <c r="C7">
        <f t="array" ref="C7">INDEX('[1]6-a'!$K$4:$K$313,MATCH(1,('4-a'!$B$2='[1]6-a'!$C$4:$C$313)*('4-a'!$C$2='[1]6-a'!$F$4:$F$313)*('4-a'!C5='[1]6-a'!$B$4:$B$313)*('4-a'!C4='[1]6-a'!$E$4:$E$313),0))</f>
        <v>68.51244946248579</v>
      </c>
      <c r="D7">
        <f t="array" ref="D7">INDEX('[1]6-a'!$K$4:$K$313,MATCH(1,('4-a'!$B$2='[1]6-a'!$C$4:$C$313)*('4-a'!$C$2='[1]6-a'!$F$4:$F$313)*('4-a'!D5='[1]6-a'!$B$4:$B$313)*('4-a'!D4='[1]6-a'!$E$4:$E$313),0))</f>
        <v>78.35608756756757</v>
      </c>
      <c r="E7">
        <f t="array" ref="E7">INDEX('[1]6-a'!$K$4:$K$313,MATCH(1,('4-a'!$B$2='[1]6-a'!$C$4:$C$313)*('4-a'!$C$2='[1]6-a'!$F$4:$F$313)*('4-a'!E5='[1]6-a'!$B$4:$B$313)*('4-a'!E4='[1]6-a'!$E$4:$E$313),0))</f>
        <v>79.213046792327589</v>
      </c>
      <c r="F7">
        <f t="array" ref="F7">INDEX('[1]6-a'!$K$4:$K$313,MATCH(1,('4-a'!$B$2='[1]6-a'!$C$4:$C$313)*('4-a'!$C$2='[1]6-a'!$F$4:$F$313)*('4-a'!F5='[1]6-a'!$B$4:$B$313)*('4-a'!F4='[1]6-a'!$E$4:$E$313),0))</f>
        <v>80.626175118741557</v>
      </c>
      <c r="G7">
        <f t="array" ref="G7">INDEX('[1]6-a'!$K$4:$K$313,MATCH(1,('4-a'!$B$2='[1]6-a'!$C$4:$C$313)*('4-a'!$C$2='[1]6-a'!$F$4:$F$313)*('4-a'!G5='[1]6-a'!$B$4:$B$313)*('4-a'!G4='[1]6-a'!$E$4:$E$313),0))</f>
        <v>81.567605160823462</v>
      </c>
      <c r="H7">
        <f t="array" ref="H7">INDEX('[1]6-a'!$K$4:$K$313,MATCH(1,('4-a'!$B$2='[1]6-a'!$C$4:$C$313)*('4-a'!$C$2='[1]6-a'!$F$4:$F$313)*('4-a'!H5='[1]6-a'!$B$4:$B$313)*('4-a'!H4='[1]6-a'!$E$4:$E$313),0))</f>
        <v>81.657434118365472</v>
      </c>
      <c r="I7">
        <f t="array" ref="I7">INDEX('[1]6-a'!$K$4:$K$313,MATCH(1,('4-a'!$B$2='[1]6-a'!$C$4:$C$313)*('4-a'!$C$2='[1]6-a'!$F$4:$F$313)*('4-a'!I5='[1]6-a'!$B$4:$B$313)*('4-a'!I4='[1]6-a'!$E$4:$E$313),0))</f>
        <v>79.840411931818167</v>
      </c>
      <c r="J7">
        <f t="array" ref="J7">INDEX('[1]6-a'!$K$4:$K$313,MATCH(1,('4-a'!$B$2='[1]6-a'!$C$4:$C$313)*('4-a'!$C$2='[1]6-a'!$F$4:$F$313)*('4-a'!J5='[1]6-a'!$B$4:$B$313)*('4-a'!J4='[1]6-a'!$E$4:$E$313),0))</f>
        <v>97.815784537899475</v>
      </c>
      <c r="K7">
        <f t="array" ref="K7">INDEX('[1]6-a'!$K$4:$K$313,MATCH(1,('4-a'!$B$2='[1]6-a'!$C$4:$C$313)*('4-a'!$C$2='[1]6-a'!$F$4:$F$313)*('4-a'!K5='[1]6-a'!$B$4:$B$313)*('4-a'!K4='[1]6-a'!$E$4:$E$313),0))</f>
        <v>115.9856154396755</v>
      </c>
      <c r="L7">
        <f t="array" ref="L7">INDEX('[1]6-a'!$K$4:$K$313,MATCH(1,('4-a'!$B$2='[1]6-a'!$C$4:$C$313)*('4-a'!$C$2='[1]6-a'!$F$4:$F$313)*('4-a'!L5='[1]6-a'!$B$4:$B$313)*('4-a'!L4='[1]6-a'!$E$4:$E$313),0))</f>
        <v>111.13592316556149</v>
      </c>
      <c r="M7">
        <f t="array" ref="M7">INDEX('[1]6-a'!$K$4:$K$313,MATCH(1,('4-a'!$B$2='[1]6-a'!$C$4:$C$313)*('4-a'!$C$2='[1]6-a'!$F$4:$F$313)*('4-a'!M5='[1]6-a'!$B$4:$B$313)*('4-a'!M4='[1]6-a'!$E$4:$E$313),0))</f>
        <v>115.3126883426584</v>
      </c>
      <c r="N7">
        <f t="array" ref="N7">INDEX('[1]6-a'!$K$4:$K$313,MATCH(1,('4-a'!$B$2='[1]6-a'!$C$4:$C$313)*('4-a'!$C$2='[1]6-a'!$F$4:$F$313)*('4-a'!N5='[1]6-a'!$B$4:$B$313)*('4-a'!N4='[1]6-a'!$E$4:$E$313),0))</f>
        <v>113.0238710018721</v>
      </c>
      <c r="O7">
        <f t="array" ref="O7">INDEX('[1]6-a'!$K$4:$K$313,MATCH(1,('4-a'!$B$2='[1]6-a'!$C$4:$C$313)*('4-a'!$C$2='[1]6-a'!$F$4:$F$313)*('4-a'!O5='[1]6-a'!$B$4:$B$313)*('4-a'!O4='[1]6-a'!$E$4:$E$313),0))</f>
        <v>113.571753965124</v>
      </c>
    </row>
    <row r="8" spans="1:15" x14ac:dyDescent="0.3">
      <c r="A8" t="s">
        <v>109</v>
      </c>
      <c r="B8" t="e">
        <f t="array" ref="B8">INDEX('[1]6-a'!$M$4:$M$313,MATCH(1,('4-a'!$B$2='[1]6-a'!$C$4:$C$313)*('4-a'!$C$2='[1]6-a'!$F$4:$F$313)*('4-a'!B5='[1]6-a'!$B$4:$B$313)*('4-a'!B4='[1]6-a'!$E$4:$E$313),0))</f>
        <v>#N/A</v>
      </c>
      <c r="C8">
        <f t="array" ref="C8">INDEX('[1]6-a'!$M$4:$M$313,MATCH(1,('4-a'!$B$2='[1]6-a'!$C$4:$C$313)*('4-a'!$C$2='[1]6-a'!$F$4:$F$313)*('4-a'!C5='[1]6-a'!$B$4:$B$313)*('4-a'!C4='[1]6-a'!$E$4:$E$313),0))</f>
        <v>0</v>
      </c>
      <c r="D8">
        <f t="array" ref="D8">INDEX('[1]6-a'!$M$4:$M$313,MATCH(1,('4-a'!$B$2='[1]6-a'!$C$4:$C$313)*('4-a'!$C$2='[1]6-a'!$F$4:$F$313)*('4-a'!D5='[1]6-a'!$B$4:$B$313)*('4-a'!D4='[1]6-a'!$E$4:$E$313),0))</f>
        <v>0</v>
      </c>
      <c r="E8">
        <f t="array" ref="E8">INDEX('[1]6-a'!$M$4:$M$313,MATCH(1,('4-a'!$B$2='[1]6-a'!$C$4:$C$313)*('4-a'!$C$2='[1]6-a'!$F$4:$F$313)*('4-a'!E5='[1]6-a'!$B$4:$B$313)*('4-a'!E4='[1]6-a'!$E$4:$E$313),0))</f>
        <v>0</v>
      </c>
      <c r="F8">
        <f t="array" ref="F8">INDEX('[1]6-a'!$M$4:$M$313,MATCH(1,('4-a'!$B$2='[1]6-a'!$C$4:$C$313)*('4-a'!$C$2='[1]6-a'!$F$4:$F$313)*('4-a'!F5='[1]6-a'!$B$4:$B$313)*('4-a'!F4='[1]6-a'!$E$4:$E$313),0))</f>
        <v>0</v>
      </c>
      <c r="G8">
        <f t="array" ref="G8">INDEX('[1]6-a'!$M$4:$M$313,MATCH(1,('4-a'!$B$2='[1]6-a'!$C$4:$C$313)*('4-a'!$C$2='[1]6-a'!$F$4:$F$313)*('4-a'!G5='[1]6-a'!$B$4:$B$313)*('4-a'!G4='[1]6-a'!$E$4:$E$313),0))</f>
        <v>0</v>
      </c>
      <c r="H8">
        <f t="array" ref="H8">INDEX('[1]6-a'!$M$4:$M$313,MATCH(1,('4-a'!$B$2='[1]6-a'!$C$4:$C$313)*('4-a'!$C$2='[1]6-a'!$F$4:$F$313)*('4-a'!H5='[1]6-a'!$B$4:$B$313)*('4-a'!H4='[1]6-a'!$E$4:$E$313),0))</f>
        <v>0</v>
      </c>
      <c r="I8">
        <f t="array" ref="I8">INDEX('[1]6-a'!$M$4:$M$313,MATCH(1,('4-a'!$B$2='[1]6-a'!$C$4:$C$313)*('4-a'!$C$2='[1]6-a'!$F$4:$F$313)*('4-a'!I5='[1]6-a'!$B$4:$B$313)*('4-a'!I4='[1]6-a'!$E$4:$E$313),0))</f>
        <v>0</v>
      </c>
      <c r="J8">
        <f t="array" ref="J8">INDEX('[1]6-a'!$M$4:$M$313,MATCH(1,('4-a'!$B$2='[1]6-a'!$C$4:$C$313)*('4-a'!$C$2='[1]6-a'!$F$4:$F$313)*('4-a'!J5='[1]6-a'!$B$4:$B$313)*('4-a'!J4='[1]6-a'!$E$4:$E$313),0))</f>
        <v>0</v>
      </c>
      <c r="K8">
        <f t="array" ref="K8">INDEX('[1]6-a'!$M$4:$M$313,MATCH(1,('4-a'!$B$2='[1]6-a'!$C$4:$C$313)*('4-a'!$C$2='[1]6-a'!$F$4:$F$313)*('4-a'!K5='[1]6-a'!$B$4:$B$313)*('4-a'!K4='[1]6-a'!$E$4:$E$313),0))</f>
        <v>0</v>
      </c>
      <c r="L8">
        <f t="array" ref="L8">INDEX('[1]6-a'!$M$4:$M$313,MATCH(1,('4-a'!$B$2='[1]6-a'!$C$4:$C$313)*('4-a'!$C$2='[1]6-a'!$F$4:$F$313)*('4-a'!L5='[1]6-a'!$B$4:$B$313)*('4-a'!L4='[1]6-a'!$E$4:$E$313),0))</f>
        <v>0</v>
      </c>
      <c r="M8">
        <f t="array" ref="M8">INDEX('[1]6-a'!$M$4:$M$313,MATCH(1,('4-a'!$B$2='[1]6-a'!$C$4:$C$313)*('4-a'!$C$2='[1]6-a'!$F$4:$F$313)*('4-a'!M5='[1]6-a'!$B$4:$B$313)*('4-a'!M4='[1]6-a'!$E$4:$E$313),0))</f>
        <v>0</v>
      </c>
      <c r="N8">
        <f t="array" ref="N8">INDEX('[1]6-a'!$M$4:$M$313,MATCH(1,('4-a'!$B$2='[1]6-a'!$C$4:$C$313)*('4-a'!$C$2='[1]6-a'!$F$4:$F$313)*('4-a'!N5='[1]6-a'!$B$4:$B$313)*('4-a'!N4='[1]6-a'!$E$4:$E$313),0))</f>
        <v>0</v>
      </c>
      <c r="O8">
        <f t="array" ref="O8">INDEX('[1]6-a'!$M$4:$M$313,MATCH(1,('4-a'!$B$2='[1]6-a'!$C$4:$C$313)*('4-a'!$C$2='[1]6-a'!$F$4:$F$313)*('4-a'!O5='[1]6-a'!$B$4:$B$313)*('4-a'!O4='[1]6-a'!$E$4:$E$313),0))</f>
        <v>0</v>
      </c>
    </row>
    <row r="9" spans="1:15" x14ac:dyDescent="0.3">
      <c r="A9" t="s">
        <v>110</v>
      </c>
      <c r="B9" t="e">
        <f t="array" ref="B9">INDEX('[1]6-a'!$P$4:$P$313,MATCH(1,('4-a'!$B$2='[1]6-a'!$C$4:$C$313)*('4-a'!$C$2='[1]6-a'!$F$4:$F$313)*('4-a'!B5='[1]6-a'!$B$4:$B$313)*('4-a'!B4='[1]6-a'!$E$4:$E$313),0))</f>
        <v>#N/A</v>
      </c>
      <c r="C9">
        <f t="array" ref="C9">INDEX('[1]6-a'!$P$4:$P$313,MATCH(1,('4-a'!$B$2='[1]6-a'!$C$4:$C$313)*('4-a'!$C$2='[1]6-a'!$F$4:$F$313)*('4-a'!C5='[1]6-a'!$B$4:$B$313)*('4-a'!C4='[1]6-a'!$E$4:$E$313),0))</f>
        <v>0.32218781013420772</v>
      </c>
      <c r="D9">
        <f t="array" ref="D9">INDEX('[1]6-a'!$P$4:$P$313,MATCH(1,('4-a'!$B$2='[1]6-a'!$C$4:$C$313)*('4-a'!$C$2='[1]6-a'!$F$4:$F$313)*('4-a'!D5='[1]6-a'!$B$4:$B$313)*('4-a'!D4='[1]6-a'!$E$4:$E$313),0))</f>
        <v>0.28155909621621622</v>
      </c>
      <c r="E9">
        <f t="array" ref="E9">INDEX('[1]6-a'!$P$4:$P$313,MATCH(1,('4-a'!$B$2='[1]6-a'!$C$4:$C$313)*('4-a'!$C$2='[1]6-a'!$F$4:$F$313)*('4-a'!E5='[1]6-a'!$B$4:$B$313)*('4-a'!E4='[1]6-a'!$E$4:$E$313),0))</f>
        <v>0.28180664249203619</v>
      </c>
      <c r="F9">
        <f t="array" ref="F9">INDEX('[1]6-a'!$P$4:$P$313,MATCH(1,('4-a'!$B$2='[1]6-a'!$C$4:$C$313)*('4-a'!$C$2='[1]6-a'!$F$4:$F$313)*('4-a'!F5='[1]6-a'!$B$4:$B$313)*('4-a'!F4='[1]6-a'!$E$4:$E$313),0))</f>
        <v>0.2846135991982221</v>
      </c>
      <c r="G9">
        <f t="array" ref="G9">INDEX('[1]6-a'!$P$4:$P$313,MATCH(1,('4-a'!$B$2='[1]6-a'!$C$4:$C$313)*('4-a'!$C$2='[1]6-a'!$F$4:$F$313)*('4-a'!G5='[1]6-a'!$B$4:$B$313)*('4-a'!G4='[1]6-a'!$E$4:$E$313),0))</f>
        <v>0.2842772058835733</v>
      </c>
      <c r="H9">
        <f t="array" ref="H9">INDEX('[1]6-a'!$P$4:$P$313,MATCH(1,('4-a'!$B$2='[1]6-a'!$C$4:$C$313)*('4-a'!$C$2='[1]6-a'!$F$4:$F$313)*('4-a'!H5='[1]6-a'!$B$4:$B$313)*('4-a'!H4='[1]6-a'!$E$4:$E$313),0))</f>
        <v>0.2826837489678421</v>
      </c>
      <c r="I9">
        <f t="array" ref="I9">INDEX('[1]6-a'!$P$4:$P$313,MATCH(1,('4-a'!$B$2='[1]6-a'!$C$4:$C$313)*('4-a'!$C$2='[1]6-a'!$F$4:$F$313)*('4-a'!I5='[1]6-a'!$B$4:$B$313)*('4-a'!I4='[1]6-a'!$E$4:$E$313),0))</f>
        <v>0.39098043646694219</v>
      </c>
      <c r="J9">
        <f t="array" ref="J9">INDEX('[1]6-a'!$P$4:$P$313,MATCH(1,('4-a'!$B$2='[1]6-a'!$C$4:$C$313)*('4-a'!$C$2='[1]6-a'!$F$4:$F$313)*('4-a'!J5='[1]6-a'!$B$4:$B$313)*('4-a'!J4='[1]6-a'!$E$4:$E$313),0))</f>
        <v>0.33409929085838952</v>
      </c>
      <c r="K9">
        <f t="array" ref="K9">INDEX('[1]6-a'!$P$4:$P$313,MATCH(1,('4-a'!$B$2='[1]6-a'!$C$4:$C$313)*('4-a'!$C$2='[1]6-a'!$F$4:$F$313)*('4-a'!K5='[1]6-a'!$B$4:$B$313)*('4-a'!K4='[1]6-a'!$E$4:$E$313),0))</f>
        <v>0.3647475734310146</v>
      </c>
      <c r="L9">
        <f t="array" ref="L9">INDEX('[1]6-a'!$P$4:$P$313,MATCH(1,('4-a'!$B$2='[1]6-a'!$C$4:$C$313)*('4-a'!$C$2='[1]6-a'!$F$4:$F$313)*('4-a'!L5='[1]6-a'!$B$4:$B$313)*('4-a'!L4='[1]6-a'!$E$4:$E$313),0))</f>
        <v>0.34403712987669699</v>
      </c>
      <c r="M9">
        <f t="array" ref="M9">INDEX('[1]6-a'!$P$4:$P$313,MATCH(1,('4-a'!$B$2='[1]6-a'!$C$4:$C$313)*('4-a'!$C$2='[1]6-a'!$F$4:$F$313)*('4-a'!M5='[1]6-a'!$B$4:$B$313)*('4-a'!M4='[1]6-a'!$E$4:$E$313),0))</f>
        <v>0.3408825658789939</v>
      </c>
      <c r="N9">
        <f t="array" ref="N9">INDEX('[1]6-a'!$P$4:$P$313,MATCH(1,('4-a'!$B$2='[1]6-a'!$C$4:$C$313)*('4-a'!$C$2='[1]6-a'!$F$4:$F$313)*('4-a'!N5='[1]6-a'!$B$4:$B$313)*('4-a'!N4='[1]6-a'!$E$4:$E$313),0))</f>
        <v>0.3317409457093925</v>
      </c>
      <c r="O9">
        <f t="array" ref="O9">INDEX('[1]6-a'!$P$4:$P$313,MATCH(1,('4-a'!$B$2='[1]6-a'!$C$4:$C$313)*('4-a'!$C$2='[1]6-a'!$F$4:$F$313)*('4-a'!O5='[1]6-a'!$B$4:$B$313)*('4-a'!O4='[1]6-a'!$E$4:$E$313),0))</f>
        <v>0.32919353241777</v>
      </c>
    </row>
    <row r="10" spans="1:15" x14ac:dyDescent="0.3">
      <c r="A10" t="s">
        <v>111</v>
      </c>
      <c r="B10" t="e">
        <f t="array" ref="B10">INDEX('[1]6-a'!$S$4:$S$313,MATCH(1,('4-a'!$B$2='[1]6-a'!$C$4:$C$313)*('4-a'!$C$2='[1]6-a'!$F$4:$F$313)*('4-a'!B5='[1]6-a'!$B$4:$B$313)*('4-a'!B4='[1]6-a'!$E$4:$E$313),0))</f>
        <v>#N/A</v>
      </c>
      <c r="C10">
        <f t="array" ref="C10">INDEX('[1]6-a'!$S$4:$S$313,MATCH(1,('4-a'!$B$2='[1]6-a'!$C$4:$C$313)*('4-a'!$C$2='[1]6-a'!$F$4:$F$313)*('4-a'!C5='[1]6-a'!$B$4:$B$313)*('4-a'!C4='[1]6-a'!$E$4:$E$313),0))</f>
        <v>0</v>
      </c>
      <c r="D10">
        <f t="array" ref="D10">INDEX('[1]6-a'!$S$4:$S$313,MATCH(1,('4-a'!$B$2='[1]6-a'!$C$4:$C$313)*('4-a'!$C$2='[1]6-a'!$F$4:$F$313)*('4-a'!D5='[1]6-a'!$B$4:$B$313)*('4-a'!D4='[1]6-a'!$E$4:$E$313),0))</f>
        <v>0</v>
      </c>
      <c r="E10">
        <f t="array" ref="E10">INDEX('[1]6-a'!$S$4:$S$313,MATCH(1,('4-a'!$B$2='[1]6-a'!$C$4:$C$313)*('4-a'!$C$2='[1]6-a'!$F$4:$F$313)*('4-a'!E5='[1]6-a'!$B$4:$B$313)*('4-a'!E4='[1]6-a'!$E$4:$E$313),0))</f>
        <v>0</v>
      </c>
      <c r="F10">
        <f t="array" ref="F10">INDEX('[1]6-a'!$S$4:$S$313,MATCH(1,('4-a'!$B$2='[1]6-a'!$C$4:$C$313)*('4-a'!$C$2='[1]6-a'!$F$4:$F$313)*('4-a'!F5='[1]6-a'!$B$4:$B$313)*('4-a'!F4='[1]6-a'!$E$4:$E$313),0))</f>
        <v>0</v>
      </c>
      <c r="G10">
        <f t="array" ref="G10">INDEX('[1]6-a'!$S$4:$S$313,MATCH(1,('4-a'!$B$2='[1]6-a'!$C$4:$C$313)*('4-a'!$C$2='[1]6-a'!$F$4:$F$313)*('4-a'!G5='[1]6-a'!$B$4:$B$313)*('4-a'!G4='[1]6-a'!$E$4:$E$313),0))</f>
        <v>0</v>
      </c>
      <c r="H10">
        <f t="array" ref="H10">INDEX('[1]6-a'!$S$4:$S$313,MATCH(1,('4-a'!$B$2='[1]6-a'!$C$4:$C$313)*('4-a'!$C$2='[1]6-a'!$F$4:$F$313)*('4-a'!H5='[1]6-a'!$B$4:$B$313)*('4-a'!H4='[1]6-a'!$E$4:$E$313),0))</f>
        <v>0</v>
      </c>
      <c r="I10">
        <f t="array" ref="I10">INDEX('[1]6-a'!$S$4:$S$313,MATCH(1,('4-a'!$B$2='[1]6-a'!$C$4:$C$313)*('4-a'!$C$2='[1]6-a'!$F$4:$F$313)*('4-a'!I5='[1]6-a'!$B$4:$B$313)*('4-a'!I4='[1]6-a'!$E$4:$E$313),0))</f>
        <v>0</v>
      </c>
      <c r="J10">
        <f t="array" ref="J10">INDEX('[1]6-a'!$S$4:$S$313,MATCH(1,('4-a'!$B$2='[1]6-a'!$C$4:$C$313)*('4-a'!$C$2='[1]6-a'!$F$4:$F$313)*('4-a'!J5='[1]6-a'!$B$4:$B$313)*('4-a'!J4='[1]6-a'!$E$4:$E$313),0))</f>
        <v>0</v>
      </c>
      <c r="K10">
        <f t="array" ref="K10">INDEX('[1]6-a'!$S$4:$S$313,MATCH(1,('4-a'!$B$2='[1]6-a'!$C$4:$C$313)*('4-a'!$C$2='[1]6-a'!$F$4:$F$313)*('4-a'!K5='[1]6-a'!$B$4:$B$313)*('4-a'!K4='[1]6-a'!$E$4:$E$313),0))</f>
        <v>0</v>
      </c>
      <c r="L10">
        <f t="array" ref="L10">INDEX('[1]6-a'!$S$4:$S$313,MATCH(1,('4-a'!$B$2='[1]6-a'!$C$4:$C$313)*('4-a'!$C$2='[1]6-a'!$F$4:$F$313)*('4-a'!L5='[1]6-a'!$B$4:$B$313)*('4-a'!L4='[1]6-a'!$E$4:$E$313),0))</f>
        <v>0</v>
      </c>
      <c r="M10">
        <f t="array" ref="M10">INDEX('[1]6-a'!$S$4:$S$313,MATCH(1,('4-a'!$B$2='[1]6-a'!$C$4:$C$313)*('4-a'!$C$2='[1]6-a'!$F$4:$F$313)*('4-a'!M5='[1]6-a'!$B$4:$B$313)*('4-a'!M4='[1]6-a'!$E$4:$E$313),0))</f>
        <v>0</v>
      </c>
      <c r="N10">
        <f t="array" ref="N10">INDEX('[1]6-a'!$S$4:$S$313,MATCH(1,('4-a'!$B$2='[1]6-a'!$C$4:$C$313)*('4-a'!$C$2='[1]6-a'!$F$4:$F$313)*('4-a'!N5='[1]6-a'!$B$4:$B$313)*('4-a'!N4='[1]6-a'!$E$4:$E$313),0))</f>
        <v>0</v>
      </c>
      <c r="O10">
        <f t="array" ref="O10">INDEX('[1]6-a'!$S$4:$S$313,MATCH(1,('4-a'!$B$2='[1]6-a'!$C$4:$C$313)*('4-a'!$C$2='[1]6-a'!$F$4:$F$313)*('4-a'!O5='[1]6-a'!$B$4:$B$313)*('4-a'!O4='[1]6-a'!$E$4:$E$313),0))</f>
        <v>0</v>
      </c>
    </row>
    <row r="11" spans="1:15" x14ac:dyDescent="0.3">
      <c r="A11" t="s">
        <v>112</v>
      </c>
      <c r="B11" t="e">
        <f t="array" ref="B11">INDEX('[1]6-a'!$R$4:$R$313,MATCH(1,('4-a'!$B$2='[1]6-a'!$C$4:$C$313)*('4-a'!$C$2='[1]6-a'!$F$4:$F$313)*('4-a'!B5='[1]6-a'!$B$4:$B$313)*('4-a'!B4='[1]6-a'!$E$4:$E$313),0))</f>
        <v>#N/A</v>
      </c>
      <c r="C11">
        <f t="array" ref="C11">INDEX('[1]6-a'!$R$4:$R$313,MATCH(1,('4-a'!$B$2='[1]6-a'!$C$4:$C$313)*('4-a'!$C$2='[1]6-a'!$F$4:$F$313)*('4-a'!C5='[1]6-a'!$B$4:$B$313)*('4-a'!C4='[1]6-a'!$E$4:$E$313),0))</f>
        <v>104.6284152896972</v>
      </c>
      <c r="D11">
        <f t="array" ref="D11">INDEX('[1]6-a'!$R$4:$R$313,MATCH(1,('4-a'!$B$2='[1]6-a'!$C$4:$C$313)*('4-a'!$C$2='[1]6-a'!$F$4:$F$313)*('4-a'!D5='[1]6-a'!$B$4:$B$313)*('4-a'!D4='[1]6-a'!$E$4:$E$313),0))</f>
        <v>119.72619763672367</v>
      </c>
      <c r="E11">
        <f t="array" ref="E11">INDEX('[1]6-a'!$R$4:$R$313,MATCH(1,('4-a'!$B$2='[1]6-a'!$C$4:$C$313)*('4-a'!$C$2='[1]6-a'!$F$4:$F$313)*('4-a'!E5='[1]6-a'!$B$4:$B$313)*('4-a'!E4='[1]6-a'!$E$4:$E$313),0))</f>
        <v>119.62102703435261</v>
      </c>
      <c r="F11">
        <f t="array" ref="F11">INDEX('[1]6-a'!$R$4:$R$313,MATCH(1,('4-a'!$B$2='[1]6-a'!$C$4:$C$313)*('4-a'!$C$2='[1]6-a'!$F$4:$F$313)*('4-a'!F5='[1]6-a'!$B$4:$B$313)*('4-a'!F4='[1]6-a'!$E$4:$E$313),0))</f>
        <v>118.44128353305535</v>
      </c>
      <c r="G11">
        <f t="array" ref="G11">INDEX('[1]6-a'!$R$4:$R$313,MATCH(1,('4-a'!$B$2='[1]6-a'!$C$4:$C$313)*('4-a'!$C$2='[1]6-a'!$F$4:$F$313)*('4-a'!G5='[1]6-a'!$B$4:$B$313)*('4-a'!G4='[1]6-a'!$E$4:$E$313),0))</f>
        <v>118.5814384773644</v>
      </c>
      <c r="H11">
        <f t="array" ref="H11">INDEX('[1]6-a'!$R$4:$R$313,MATCH(1,('4-a'!$B$2='[1]6-a'!$C$4:$C$313)*('4-a'!$C$2='[1]6-a'!$F$4:$F$313)*('4-a'!H5='[1]6-a'!$B$4:$B$313)*('4-a'!H4='[1]6-a'!$E$4:$E$313),0))</f>
        <v>119.24986888381343</v>
      </c>
      <c r="I11">
        <f t="array" ref="I11">INDEX('[1]6-a'!$R$4:$R$313,MATCH(1,('4-a'!$B$2='[1]6-a'!$C$4:$C$313)*('4-a'!$C$2='[1]6-a'!$F$4:$F$313)*('4-a'!I5='[1]6-a'!$B$4:$B$313)*('4-a'!I4='[1]6-a'!$E$4:$E$313),0))</f>
        <v>86.219147701141338</v>
      </c>
      <c r="J11">
        <f t="array" ref="J11">INDEX('[1]6-a'!$R$4:$R$313,MATCH(1,('4-a'!$B$2='[1]6-a'!$C$4:$C$313)*('4-a'!$C$2='[1]6-a'!$F$4:$F$313)*('4-a'!J5='[1]6-a'!$B$4:$B$313)*('4-a'!J4='[1]6-a'!$E$4:$E$313),0))</f>
        <v>100.89814891073276</v>
      </c>
      <c r="K11">
        <f t="array" ref="K11">INDEX('[1]6-a'!$R$4:$R$313,MATCH(1,('4-a'!$B$2='[1]6-a'!$C$4:$C$313)*('4-a'!$C$2='[1]6-a'!$F$4:$F$313)*('4-a'!K5='[1]6-a'!$B$4:$B$313)*('4-a'!K4='[1]6-a'!$E$4:$E$313),0))</f>
        <v>92.420080229473101</v>
      </c>
      <c r="L11">
        <f t="array" ref="L11">INDEX('[1]6-a'!$R$4:$R$313,MATCH(1,('4-a'!$B$2='[1]6-a'!$C$4:$C$313)*('4-a'!$C$2='[1]6-a'!$F$4:$F$313)*('4-a'!L5='[1]6-a'!$B$4:$B$313)*('4-a'!L4='[1]6-a'!$E$4:$E$313),0))</f>
        <v>97.983610118133697</v>
      </c>
      <c r="M11">
        <f t="array" ref="M11">INDEX('[1]6-a'!$R$4:$R$313,MATCH(1,('4-a'!$B$2='[1]6-a'!$C$4:$C$313)*('4-a'!$C$2='[1]6-a'!$F$4:$F$313)*('4-a'!M5='[1]6-a'!$B$4:$B$313)*('4-a'!M4='[1]6-a'!$E$4:$E$313),0))</f>
        <v>98.890361004752407</v>
      </c>
      <c r="N11">
        <f t="array" ref="N11">INDEX('[1]6-a'!$R$4:$R$313,MATCH(1,('4-a'!$B$2='[1]6-a'!$C$4:$C$313)*('4-a'!$C$2='[1]6-a'!$F$4:$F$313)*('4-a'!N5='[1]6-a'!$B$4:$B$313)*('4-a'!N4='[1]6-a'!$E$4:$E$313),0))</f>
        <v>101.61543347600573</v>
      </c>
      <c r="O11">
        <f t="array" ref="O11">INDEX('[1]6-a'!$R$4:$R$313,MATCH(1,('4-a'!$B$2='[1]6-a'!$C$4:$C$313)*('4-a'!$C$2='[1]6-a'!$F$4:$F$313)*('4-a'!O5='[1]6-a'!$B$4:$B$313)*('4-a'!O4='[1]6-a'!$E$4:$E$313),0))</f>
        <v>102.40176880881006</v>
      </c>
    </row>
    <row r="12" spans="1:15" x14ac:dyDescent="0.3">
      <c r="A12" t="s">
        <v>49</v>
      </c>
      <c r="B12" t="e">
        <f t="array" ref="B12">INDEX('[1]6-a'!$O$4:$O$313,MATCH(1,('4-a'!$B$2='[1]6-a'!$C$4:$C$313)*('4-a'!$C$2='[1]6-a'!$F$4:$F$313)*('4-a'!B5='[1]6-a'!$B$4:$B$313)*('4-a'!B4='[1]6-a'!$E$4:$E$313),0))</f>
        <v>#N/A</v>
      </c>
      <c r="C12">
        <f t="array" ref="C12">INDEX('[1]6-a'!$O$4:$O$313,MATCH(1,('4-a'!$B$2='[1]6-a'!$C$4:$C$313)*('4-a'!$C$2='[1]6-a'!$F$4:$F$313)*('4-a'!C5='[1]6-a'!$B$4:$B$313)*('4-a'!C4='[1]6-a'!$E$4:$E$313),0))</f>
        <v>237.6632447102516</v>
      </c>
      <c r="D12">
        <f t="array" ref="D12">INDEX('[1]6-a'!$O$4:$O$313,MATCH(1,('4-a'!$B$2='[1]6-a'!$C$4:$C$313)*('4-a'!$C$2='[1]6-a'!$F$4:$F$313)*('4-a'!D5='[1]6-a'!$B$4:$B$313)*('4-a'!D4='[1]6-a'!$E$4:$E$313),0))</f>
        <v>309.0412</v>
      </c>
      <c r="E12">
        <f t="array" ref="E12">INDEX('[1]6-a'!$O$4:$O$313,MATCH(1,('4-a'!$B$2='[1]6-a'!$C$4:$C$313)*('4-a'!$C$2='[1]6-a'!$F$4:$F$313)*('4-a'!E5='[1]6-a'!$B$4:$B$313)*('4-a'!E4='[1]6-a'!$E$4:$E$313),0))</f>
        <v>311.34410818192453</v>
      </c>
      <c r="F12">
        <f t="array" ref="F12">INDEX('[1]6-a'!$O$4:$O$313,MATCH(1,('4-a'!$B$2='[1]6-a'!$C$4:$C$313)*('4-a'!$C$2='[1]6-a'!$F$4:$F$313)*('4-a'!F5='[1]6-a'!$B$4:$B$313)*('4-a'!F4='[1]6-a'!$E$4:$E$313),0))</f>
        <v>313.68816767615152</v>
      </c>
      <c r="G12">
        <f t="array" ref="G12">INDEX('[1]6-a'!$O$4:$O$313,MATCH(1,('4-a'!$B$2='[1]6-a'!$C$4:$C$313)*('4-a'!$C$2='[1]6-a'!$F$4:$F$313)*('4-a'!G5='[1]6-a'!$B$4:$B$313)*('4-a'!G4='[1]6-a'!$E$4:$E$313),0))</f>
        <v>317.26163334607622</v>
      </c>
      <c r="H12">
        <f t="array" ref="H12">INDEX('[1]6-a'!$O$4:$O$313,MATCH(1,('4-a'!$B$2='[1]6-a'!$C$4:$C$313)*('4-a'!$C$2='[1]6-a'!$F$4:$F$313)*('4-a'!H5='[1]6-a'!$B$4:$B$313)*('4-a'!H4='[1]6-a'!$E$4:$E$313),0))</f>
        <v>319.34159817591711</v>
      </c>
      <c r="I12">
        <f t="array" ref="I12">INDEX('[1]6-a'!$O$4:$O$313,MATCH(1,('4-a'!$B$2='[1]6-a'!$C$4:$C$313)*('4-a'!$C$2='[1]6-a'!$F$4:$F$313)*('4-a'!I5='[1]6-a'!$B$4:$B$313)*('4-a'!I4='[1]6-a'!$E$4:$E$313),0))</f>
        <v>233.41244834710739</v>
      </c>
      <c r="J12">
        <f t="array" ref="J12">INDEX('[1]6-a'!$O$4:$O$313,MATCH(1,('4-a'!$B$2='[1]6-a'!$C$4:$C$313)*('4-a'!$C$2='[1]6-a'!$F$4:$F$313)*('4-a'!J5='[1]6-a'!$B$4:$B$313)*('4-a'!J4='[1]6-a'!$E$4:$E$313),0))</f>
        <v>324.88725724105018</v>
      </c>
      <c r="K12">
        <f t="array" ref="K12">INDEX('[1]6-a'!$O$4:$O$313,MATCH(1,('4-a'!$B$2='[1]6-a'!$C$4:$C$313)*('4-a'!$C$2='[1]6-a'!$F$4:$F$313)*('4-a'!K5='[1]6-a'!$B$4:$B$313)*('4-a'!K4='[1]6-a'!$E$4:$E$313),0))</f>
        <v>361.34090340635998</v>
      </c>
      <c r="L12">
        <f t="array" ref="L12">INDEX('[1]6-a'!$O$4:$O$313,MATCH(1,('4-a'!$B$2='[1]6-a'!$C$4:$C$313)*('4-a'!$C$2='[1]6-a'!$F$4:$F$313)*('4-a'!L5='[1]6-a'!$B$4:$B$313)*('4-a'!L4='[1]6-a'!$E$4:$E$313),0))</f>
        <v>366.15109616330523</v>
      </c>
      <c r="M12">
        <f t="array" ref="M12">INDEX('[1]6-a'!$O$4:$O$313,MATCH(1,('4-a'!$B$2='[1]6-a'!$C$4:$C$313)*('4-a'!$C$2='[1]6-a'!$F$4:$F$313)*('4-a'!M5='[1]6-a'!$B$4:$B$313)*('4-a'!M4='[1]6-a'!$E$4:$E$313),0))</f>
        <v>384.87482322335433</v>
      </c>
      <c r="N12">
        <f t="array" ref="N12">INDEX('[1]6-a'!$O$4:$O$313,MATCH(1,('4-a'!$B$2='[1]6-a'!$C$4:$C$313)*('4-a'!$C$2='[1]6-a'!$F$4:$F$313)*('4-a'!N5='[1]6-a'!$B$4:$B$313)*('4-a'!N4='[1]6-a'!$E$4:$E$313),0))</f>
        <v>386.62682007644702</v>
      </c>
      <c r="O12">
        <f t="array" ref="O12">INDEX('[1]6-a'!$O$4:$O$313,MATCH(1,('4-a'!$B$2='[1]6-a'!$C$4:$C$313)*('4-a'!$C$2='[1]6-a'!$F$4:$F$313)*('4-a'!O5='[1]6-a'!$B$4:$B$313)*('4-a'!O4='[1]6-a'!$E$4:$E$313),0))</f>
        <v>391.51377167637708</v>
      </c>
    </row>
    <row r="13" spans="1:15" x14ac:dyDescent="0.3">
      <c r="A13" t="s">
        <v>35</v>
      </c>
      <c r="B13" t="e">
        <f t="array" ref="B13">INDEX('[1]6-a'!$G$4:$G$313,MATCH(1,('4-a'!$B$2='[1]6-a'!$C$4:$C$313)*('4-a'!$C$2='[1]6-a'!$F$4:$F$313)*('4-a'!B5='[1]6-a'!$B$4:$B$313)*('4-a'!B4='[1]6-a'!$E$4:$E$313),0))</f>
        <v>#N/A</v>
      </c>
      <c r="C13">
        <f t="array" ref="C13">INDEX('[1]6-a'!$G$4:$G$313,MATCH(1,('4-a'!$B$2='[1]6-a'!$C$4:$C$313)*('4-a'!$C$2='[1]6-a'!$F$4:$F$313)*('4-a'!C5='[1]6-a'!$B$4:$B$313)*('4-a'!C4='[1]6-a'!$E$4:$E$313),0))</f>
        <v>42426.567287090344</v>
      </c>
      <c r="D13">
        <f t="array" ref="D13">INDEX('[1]6-a'!$G$4:$G$313,MATCH(1,('4-a'!$B$2='[1]6-a'!$C$4:$C$313)*('4-a'!$C$2='[1]6-a'!$F$4:$F$313)*('4-a'!D5='[1]6-a'!$B$4:$B$313)*('4-a'!D4='[1]6-a'!$E$4:$E$313),0))</f>
        <v>45179.551483243253</v>
      </c>
      <c r="E13">
        <f t="array" ref="E13">INDEX('[1]6-a'!$G$4:$G$313,MATCH(1,('4-a'!$B$2='[1]6-a'!$C$4:$C$313)*('4-a'!$C$2='[1]6-a'!$F$4:$F$313)*('4-a'!E5='[1]6-a'!$B$4:$B$313)*('4-a'!E4='[1]6-a'!$E$4:$E$313),0))</f>
        <v>44970.124278093477</v>
      </c>
      <c r="F13">
        <f t="array" ref="F13">INDEX('[1]6-a'!$G$4:$G$313,MATCH(1,('4-a'!$B$2='[1]6-a'!$C$4:$C$313)*('4-a'!$C$2='[1]6-a'!$F$4:$F$313)*('4-a'!F5='[1]6-a'!$B$4:$B$313)*('4-a'!F4='[1]6-a'!$E$4:$E$313),0))</f>
        <v>44830.995328423887</v>
      </c>
      <c r="G13">
        <f t="array" ref="G13">INDEX('[1]6-a'!$G$4:$G$313,MATCH(1,('4-a'!$B$2='[1]6-a'!$C$4:$C$313)*('4-a'!$C$2='[1]6-a'!$F$4:$F$313)*('4-a'!G5='[1]6-a'!$B$4:$B$313)*('4-a'!G4='[1]6-a'!$E$4:$E$313),0))</f>
        <v>44847.280231817698</v>
      </c>
      <c r="H13">
        <f t="array" ref="H13">INDEX('[1]6-a'!$G$4:$G$313,MATCH(1,('4-a'!$B$2='[1]6-a'!$C$4:$C$313)*('4-a'!$C$2='[1]6-a'!$F$4:$F$313)*('4-a'!H5='[1]6-a'!$B$4:$B$313)*('4-a'!H4='[1]6-a'!$E$4:$E$313),0))</f>
        <v>44752.312897437027</v>
      </c>
      <c r="I13">
        <f t="array" ref="I13">INDEX('[1]6-a'!$G$4:$G$313,MATCH(1,('4-a'!$B$2='[1]6-a'!$C$4:$C$313)*('4-a'!$C$2='[1]6-a'!$F$4:$F$313)*('4-a'!I5='[1]6-a'!$B$4:$B$313)*('4-a'!I4='[1]6-a'!$E$4:$E$313),0))</f>
        <v>50864.216038223138</v>
      </c>
      <c r="J13">
        <f t="array" ref="J13">INDEX('[1]6-a'!$G$4:$G$313,MATCH(1,('4-a'!$B$2='[1]6-a'!$C$4:$C$313)*('4-a'!$C$2='[1]6-a'!$F$4:$F$313)*('4-a'!J5='[1]6-a'!$B$4:$B$313)*('4-a'!J4='[1]6-a'!$E$4:$E$313),0))</f>
        <v>50097.134469357406</v>
      </c>
      <c r="K13">
        <f t="array" ref="K13">INDEX('[1]6-a'!$G$4:$G$313,MATCH(1,('4-a'!$B$2='[1]6-a'!$C$4:$C$313)*('4-a'!$C$2='[1]6-a'!$F$4:$F$313)*('4-a'!K5='[1]6-a'!$B$4:$B$313)*('4-a'!K4='[1]6-a'!$E$4:$E$313),0))</f>
        <v>53001.635187641987</v>
      </c>
      <c r="L13">
        <f t="array" ref="L13">INDEX('[1]6-a'!$G$4:$G$313,MATCH(1,('4-a'!$B$2='[1]6-a'!$C$4:$C$313)*('4-a'!$C$2='[1]6-a'!$F$4:$F$313)*('4-a'!L5='[1]6-a'!$B$4:$B$313)*('4-a'!L4='[1]6-a'!$E$4:$E$313),0))</f>
        <v>52010.646180900207</v>
      </c>
      <c r="M13">
        <f t="array" ref="M13">INDEX('[1]6-a'!$G$4:$G$313,MATCH(1,('4-a'!$B$2='[1]6-a'!$C$4:$C$313)*('4-a'!$C$2='[1]6-a'!$F$4:$F$313)*('4-a'!M5='[1]6-a'!$B$4:$B$313)*('4-a'!M4='[1]6-a'!$E$4:$E$313),0))</f>
        <v>53012.072396090392</v>
      </c>
      <c r="N13">
        <f t="array" ref="N13">INDEX('[1]6-a'!$G$4:$G$313,MATCH(1,('4-a'!$B$2='[1]6-a'!$C$4:$C$313)*('4-a'!$C$2='[1]6-a'!$F$4:$F$313)*('4-a'!N5='[1]6-a'!$B$4:$B$313)*('4-a'!N4='[1]6-a'!$E$4:$E$313),0))</f>
        <v>52541.890943459097</v>
      </c>
      <c r="O13">
        <f t="array" ref="O13">INDEX('[1]6-a'!$G$4:$G$313,MATCH(1,('4-a'!$B$2='[1]6-a'!$C$4:$C$313)*('4-a'!$C$2='[1]6-a'!$F$4:$F$313)*('4-a'!O5='[1]6-a'!$B$4:$B$313)*('4-a'!O4='[1]6-a'!$E$4:$E$313),0))</f>
        <v>52409.019094211493</v>
      </c>
    </row>
    <row r="14" spans="1:15" x14ac:dyDescent="0.3">
      <c r="A14" t="s">
        <v>38</v>
      </c>
      <c r="B14" t="e">
        <f t="array" ref="B14">INDEX('[1]6-a'!$I$4:$I$313,MATCH(1,('4-a'!$B$2='[1]6-a'!$C$4:$C$313)*('4-a'!$C$2='[1]6-a'!$F$4:$F$313)*('4-a'!B5='[1]6-a'!$B$4:$B$313)*('4-a'!B4='[1]6-a'!$E$4:$E$313),0))</f>
        <v>#N/A</v>
      </c>
      <c r="C14">
        <f t="array" ref="C14">INDEX('[1]6-a'!$I$4:$I$313,MATCH(1,('4-a'!$B$2='[1]6-a'!$C$4:$C$313)*('4-a'!$C$2='[1]6-a'!$F$4:$F$313)*('4-a'!C5='[1]6-a'!$B$4:$B$313)*('4-a'!C4='[1]6-a'!$E$4:$E$313),0))</f>
        <v>166.0238978008806</v>
      </c>
      <c r="D14">
        <f t="array" ref="D14">INDEX('[1]6-a'!$I$4:$I$313,MATCH(1,('4-a'!$B$2='[1]6-a'!$C$4:$C$313)*('4-a'!$C$2='[1]6-a'!$F$4:$F$313)*('4-a'!D5='[1]6-a'!$B$4:$B$313)*('4-a'!D4='[1]6-a'!$E$4:$E$313),0))</f>
        <v>163.44142810810811</v>
      </c>
      <c r="E14">
        <f t="array" ref="E14">INDEX('[1]6-a'!$I$4:$I$313,MATCH(1,('4-a'!$B$2='[1]6-a'!$C$4:$C$313)*('4-a'!$C$2='[1]6-a'!$F$4:$F$313)*('4-a'!E5='[1]6-a'!$B$4:$B$313)*('4-a'!E4='[1]6-a'!$E$4:$E$313),0))</f>
        <v>163.46982859225849</v>
      </c>
      <c r="F14">
        <f t="array" ref="F14">INDEX('[1]6-a'!$I$4:$I$313,MATCH(1,('4-a'!$B$2='[1]6-a'!$C$4:$C$313)*('4-a'!$C$2='[1]6-a'!$F$4:$F$313)*('4-a'!F5='[1]6-a'!$B$4:$B$313)*('4-a'!F4='[1]6-a'!$E$4:$E$313),0))</f>
        <v>162.50494574927009</v>
      </c>
      <c r="G14">
        <f t="array" ref="G14">INDEX('[1]6-a'!$I$4:$I$313,MATCH(1,('4-a'!$B$2='[1]6-a'!$C$4:$C$313)*('4-a'!$C$2='[1]6-a'!$F$4:$F$313)*('4-a'!G5='[1]6-a'!$B$4:$B$313)*('4-a'!G4='[1]6-a'!$E$4:$E$313),0))</f>
        <v>162.53626612065781</v>
      </c>
      <c r="H14">
        <f t="array" ref="H14">INDEX('[1]6-a'!$I$4:$I$313,MATCH(1,('4-a'!$B$2='[1]6-a'!$C$4:$C$313)*('4-a'!$C$2='[1]6-a'!$F$4:$F$313)*('4-a'!H5='[1]6-a'!$B$4:$B$313)*('4-a'!H4='[1]6-a'!$E$4:$E$313),0))</f>
        <v>162.60717671252931</v>
      </c>
      <c r="I14">
        <f t="array" ref="I14">INDEX('[1]6-a'!$I$4:$I$313,MATCH(1,('4-a'!$B$2='[1]6-a'!$C$4:$C$313)*('4-a'!$C$2='[1]6-a'!$F$4:$F$313)*('4-a'!I5='[1]6-a'!$B$4:$B$313)*('4-a'!I4='[1]6-a'!$E$4:$E$313),0))</f>
        <v>169.90515237603299</v>
      </c>
      <c r="J14">
        <f t="array" ref="J14">INDEX('[1]6-a'!$I$4:$I$313,MATCH(1,('4-a'!$B$2='[1]6-a'!$C$4:$C$313)*('4-a'!$C$2='[1]6-a'!$F$4:$F$313)*('4-a'!J5='[1]6-a'!$B$4:$B$313)*('4-a'!J4='[1]6-a'!$E$4:$E$313),0))</f>
        <v>159.8108321312036</v>
      </c>
      <c r="K14">
        <f t="array" ref="K14">INDEX('[1]6-a'!$I$4:$I$313,MATCH(1,('4-a'!$B$2='[1]6-a'!$C$4:$C$313)*('4-a'!$C$2='[1]6-a'!$F$4:$F$313)*('4-a'!K5='[1]6-a'!$B$4:$B$313)*('4-a'!K4='[1]6-a'!$E$4:$E$313),0))</f>
        <v>157.64463918725929</v>
      </c>
      <c r="L14">
        <f t="array" ref="L14">INDEX('[1]6-a'!$I$4:$I$313,MATCH(1,('4-a'!$B$2='[1]6-a'!$C$4:$C$313)*('4-a'!$C$2='[1]6-a'!$F$4:$F$313)*('4-a'!L5='[1]6-a'!$B$4:$B$313)*('4-a'!L4='[1]6-a'!$E$4:$E$313),0))</f>
        <v>158.4853971392607</v>
      </c>
      <c r="M14">
        <f t="array" ref="M14">INDEX('[1]6-a'!$I$4:$I$313,MATCH(1,('4-a'!$B$2='[1]6-a'!$C$4:$C$313)*('4-a'!$C$2='[1]6-a'!$F$4:$F$313)*('4-a'!M5='[1]6-a'!$B$4:$B$313)*('4-a'!M4='[1]6-a'!$E$4:$E$313),0))</f>
        <v>157.77122311449779</v>
      </c>
      <c r="N14">
        <f t="array" ref="N14">INDEX('[1]6-a'!$I$4:$I$313,MATCH(1,('4-a'!$B$2='[1]6-a'!$C$4:$C$313)*('4-a'!$C$2='[1]6-a'!$F$4:$F$313)*('4-a'!N5='[1]6-a'!$B$4:$B$313)*('4-a'!N4='[1]6-a'!$E$4:$E$313),0))</f>
        <v>157.5139846142792</v>
      </c>
      <c r="O14">
        <f t="array" ref="O14">INDEX('[1]6-a'!$I$4:$I$313,MATCH(1,('4-a'!$B$2='[1]6-a'!$C$4:$C$313)*('4-a'!$C$2='[1]6-a'!$F$4:$F$313)*('4-a'!O5='[1]6-a'!$B$4:$B$313)*('4-a'!O4='[1]6-a'!$E$4:$E$313),0))</f>
        <v>157.18436265452311</v>
      </c>
    </row>
    <row r="15" spans="1:15" x14ac:dyDescent="0.3">
      <c r="A15" t="s">
        <v>40</v>
      </c>
      <c r="B15" t="e">
        <f t="array" ref="B15">INDEX('[1]6-a'!$J$4:$J$313,MATCH(1,('4-a'!$B$2='[1]6-a'!$C$4:$C$313)*('4-a'!$C$2='[1]6-a'!$F$4:$F$313)*('4-a'!B5='[1]6-a'!$B$4:$B$313)*('4-a'!B4='[1]6-a'!$E$4:$E$313),0))</f>
        <v>#N/A</v>
      </c>
      <c r="C15">
        <f t="array" ref="C15">INDEX('[1]6-a'!$J$4:$J$313,MATCH(1,('4-a'!$B$2='[1]6-a'!$C$4:$C$313)*('4-a'!$C$2='[1]6-a'!$F$4:$F$313)*('4-a'!C5='[1]6-a'!$B$4:$B$313)*('4-a'!C4='[1]6-a'!$E$4:$E$313),0))</f>
        <v>4.1056844223352498E-2</v>
      </c>
      <c r="D15">
        <f t="array" ref="D15">INDEX('[1]6-a'!$J$4:$J$313,MATCH(1,('4-a'!$B$2='[1]6-a'!$C$4:$C$313)*('4-a'!$C$2='[1]6-a'!$F$4:$F$313)*('4-a'!D5='[1]6-a'!$B$4:$B$313)*('4-a'!D4='[1]6-a'!$E$4:$E$313),0))</f>
        <v>3.6631162162162098E-2</v>
      </c>
      <c r="E15">
        <f t="array" ref="E15">INDEX('[1]6-a'!$J$4:$J$313,MATCH(1,('4-a'!$B$2='[1]6-a'!$C$4:$C$313)*('4-a'!$C$2='[1]6-a'!$F$4:$F$313)*('4-a'!E5='[1]6-a'!$B$4:$B$313)*('4-a'!E4='[1]6-a'!$E$4:$E$313),0))</f>
        <v>3.7290407314412501E-2</v>
      </c>
      <c r="F15">
        <f t="array" ref="F15">INDEX('[1]6-a'!$J$4:$J$313,MATCH(1,('4-a'!$B$2='[1]6-a'!$C$4:$C$313)*('4-a'!$C$2='[1]6-a'!$F$4:$F$313)*('4-a'!F5='[1]6-a'!$B$4:$B$313)*('4-a'!F4='[1]6-a'!$E$4:$E$313),0))</f>
        <v>3.7253412349121898E-2</v>
      </c>
      <c r="G15">
        <f t="array" ref="G15">INDEX('[1]6-a'!$J$4:$J$313,MATCH(1,('4-a'!$B$2='[1]6-a'!$C$4:$C$313)*('4-a'!$C$2='[1]6-a'!$F$4:$F$313)*('4-a'!G5='[1]6-a'!$B$4:$B$313)*('4-a'!G4='[1]6-a'!$E$4:$E$313),0))</f>
        <v>3.6893506150067902E-2</v>
      </c>
      <c r="H15">
        <f t="array" ref="H15">INDEX('[1]6-a'!$J$4:$J$313,MATCH(1,('4-a'!$B$2='[1]6-a'!$C$4:$C$313)*('4-a'!$C$2='[1]6-a'!$F$4:$F$313)*('4-a'!H5='[1]6-a'!$B$4:$B$313)*('4-a'!H4='[1]6-a'!$E$4:$E$313),0))</f>
        <v>3.6300395713803099E-2</v>
      </c>
      <c r="I15">
        <f t="array" ref="I15">INDEX('[1]6-a'!$J$4:$J$313,MATCH(1,('4-a'!$B$2='[1]6-a'!$C$4:$C$313)*('4-a'!$C$2='[1]6-a'!$F$4:$F$313)*('4-a'!I5='[1]6-a'!$B$4:$B$313)*('4-a'!I4='[1]6-a'!$E$4:$E$313),0))</f>
        <v>4.7808109504132203E-2</v>
      </c>
      <c r="J15">
        <f t="array" ref="J15">INDEX('[1]6-a'!$J$4:$J$313,MATCH(1,('4-a'!$B$2='[1]6-a'!$C$4:$C$313)*('4-a'!$C$2='[1]6-a'!$F$4:$F$313)*('4-a'!J5='[1]6-a'!$B$4:$B$313)*('4-a'!J4='[1]6-a'!$E$4:$E$313),0))</f>
        <v>4.2889808606237402E-2</v>
      </c>
      <c r="K15">
        <f t="array" ref="K15">INDEX('[1]6-a'!$J$4:$J$313,MATCH(1,('4-a'!$B$2='[1]6-a'!$C$4:$C$313)*('4-a'!$C$2='[1]6-a'!$F$4:$F$313)*('4-a'!K5='[1]6-a'!$B$4:$B$313)*('4-a'!K4='[1]6-a'!$E$4:$E$313),0))</f>
        <v>4.7143534393827402E-2</v>
      </c>
      <c r="L15">
        <f t="array" ref="L15">INDEX('[1]6-a'!$J$4:$J$313,MATCH(1,('4-a'!$B$2='[1]6-a'!$C$4:$C$313)*('4-a'!$C$2='[1]6-a'!$F$4:$F$313)*('4-a'!L5='[1]6-a'!$B$4:$B$313)*('4-a'!L4='[1]6-a'!$E$4:$E$313),0))</f>
        <v>4.5304284997530697E-2</v>
      </c>
      <c r="M15">
        <f t="array" ref="M15">INDEX('[1]6-a'!$J$4:$J$313,MATCH(1,('4-a'!$B$2='[1]6-a'!$C$4:$C$313)*('4-a'!$C$2='[1]6-a'!$F$4:$F$313)*('4-a'!M5='[1]6-a'!$B$4:$B$313)*('4-a'!M4='[1]6-a'!$E$4:$E$313),0))</f>
        <v>4.44873869344415E-2</v>
      </c>
      <c r="N15">
        <f t="array" ref="N15">INDEX('[1]6-a'!$J$4:$J$313,MATCH(1,('4-a'!$B$2='[1]6-a'!$C$4:$C$313)*('4-a'!$C$2='[1]6-a'!$F$4:$F$313)*('4-a'!N5='[1]6-a'!$B$4:$B$313)*('4-a'!N4='[1]6-a'!$E$4:$E$313),0))</f>
        <v>4.2970518729189597E-2</v>
      </c>
      <c r="O15">
        <f t="array" ref="O15">INDEX('[1]6-a'!$J$4:$J$313,MATCH(1,('4-a'!$B$2='[1]6-a'!$C$4:$C$313)*('4-a'!$C$2='[1]6-a'!$F$4:$F$313)*('4-a'!O5='[1]6-a'!$B$4:$B$313)*('4-a'!O4='[1]6-a'!$E$4:$E$313),0))</f>
        <v>4.2395965122501898E-2</v>
      </c>
    </row>
    <row r="16" spans="1:15" x14ac:dyDescent="0.3">
      <c r="A16" t="s">
        <v>47</v>
      </c>
      <c r="B16" t="e">
        <f t="array" ref="B16">INDEX('[1]6-a'!$N$4:$N$313,MATCH(1,('4-a'!$B$2='[1]6-a'!$C$4:$C$313)*('4-a'!$C$2='[1]6-a'!$F$4:$F$313)*('4-a'!B5='[1]6-a'!$B$4:$B$313)*('4-a'!B4='[1]6-a'!$E$4:$E$313),0))</f>
        <v>#N/A</v>
      </c>
      <c r="C16">
        <f t="array" ref="C16">INDEX('[1]6-a'!$N$4:$N$313,MATCH(1,('4-a'!$B$2='[1]6-a'!$C$4:$C$313)*('4-a'!$C$2='[1]6-a'!$F$4:$F$313)*('4-a'!C5='[1]6-a'!$B$4:$B$313)*('4-a'!C4='[1]6-a'!$E$4:$E$313),0))</f>
        <v>1847.2815133617769</v>
      </c>
      <c r="D16">
        <f t="array" ref="D16">INDEX('[1]6-a'!$N$4:$N$313,MATCH(1,('4-a'!$B$2='[1]6-a'!$C$4:$C$313)*('4-a'!$C$2='[1]6-a'!$F$4:$F$313)*('4-a'!D5='[1]6-a'!$B$4:$B$313)*('4-a'!D4='[1]6-a'!$E$4:$E$313),0))</f>
        <v>1560.4231091891891</v>
      </c>
      <c r="E16">
        <f t="array" ref="E16">INDEX('[1]6-a'!$N$4:$N$313,MATCH(1,('4-a'!$B$2='[1]6-a'!$C$4:$C$313)*('4-a'!$C$2='[1]6-a'!$F$4:$F$313)*('4-a'!E5='[1]6-a'!$B$4:$B$313)*('4-a'!E4='[1]6-a'!$E$4:$E$313),0))</f>
        <v>1552.137240446895</v>
      </c>
      <c r="F16">
        <f t="array" ref="F16">INDEX('[1]6-a'!$N$4:$N$313,MATCH(1,('4-a'!$B$2='[1]6-a'!$C$4:$C$313)*('4-a'!$C$2='[1]6-a'!$F$4:$F$313)*('4-a'!F5='[1]6-a'!$B$4:$B$313)*('4-a'!F4='[1]6-a'!$E$4:$E$313),0))</f>
        <v>1560.835536188941</v>
      </c>
      <c r="G16">
        <f t="array" ref="G16">INDEX('[1]6-a'!$N$4:$N$313,MATCH(1,('4-a'!$B$2='[1]6-a'!$C$4:$C$313)*('4-a'!$C$2='[1]6-a'!$F$4:$F$313)*('4-a'!G5='[1]6-a'!$B$4:$B$313)*('4-a'!G4='[1]6-a'!$E$4:$E$313),0))</f>
        <v>1557.4055302203381</v>
      </c>
      <c r="H16">
        <f t="array" ref="H16">INDEX('[1]6-a'!$N$4:$N$313,MATCH(1,('4-a'!$B$2='[1]6-a'!$C$4:$C$313)*('4-a'!$C$2='[1]6-a'!$F$4:$F$313)*('4-a'!H5='[1]6-a'!$B$4:$B$313)*('4-a'!H4='[1]6-a'!$E$4:$E$313),0))</f>
        <v>1543.66152589289</v>
      </c>
      <c r="I16">
        <f t="array" ref="I16">INDEX('[1]6-a'!$N$4:$N$313,MATCH(1,('4-a'!$B$2='[1]6-a'!$C$4:$C$313)*('4-a'!$C$2='[1]6-a'!$F$4:$F$313)*('4-a'!I5='[1]6-a'!$B$4:$B$313)*('4-a'!I4='[1]6-a'!$E$4:$E$313),0))</f>
        <v>2450.3531766528931</v>
      </c>
      <c r="J16">
        <f t="array" ref="J16">INDEX('[1]6-a'!$N$4:$N$313,MATCH(1,('4-a'!$B$2='[1]6-a'!$C$4:$C$313)*('4-a'!$C$2='[1]6-a'!$F$4:$F$313)*('4-a'!J5='[1]6-a'!$B$4:$B$313)*('4-a'!J4='[1]6-a'!$E$4:$E$313),0))</f>
        <v>2143.8669676817881</v>
      </c>
      <c r="K16">
        <f t="array" ref="K16">INDEX('[1]6-a'!$N$4:$N$313,MATCH(1,('4-a'!$B$2='[1]6-a'!$C$4:$C$313)*('4-a'!$C$2='[1]6-a'!$F$4:$F$313)*('4-a'!K5='[1]6-a'!$B$4:$B$313)*('4-a'!K4='[1]6-a'!$E$4:$E$313),0))</f>
        <v>2018.856387227504</v>
      </c>
      <c r="L16">
        <f t="array" ref="L16">INDEX('[1]6-a'!$N$4:$N$313,MATCH(1,('4-a'!$B$2='[1]6-a'!$C$4:$C$313)*('4-a'!$C$2='[1]6-a'!$F$4:$F$313)*('4-a'!L5='[1]6-a'!$B$4:$B$313)*('4-a'!L4='[1]6-a'!$E$4:$E$313),0))</f>
        <v>1918.2288276015699</v>
      </c>
      <c r="M16">
        <f t="array" ref="M16">INDEX('[1]6-a'!$N$4:$N$313,MATCH(1,('4-a'!$B$2='[1]6-a'!$C$4:$C$313)*('4-a'!$C$2='[1]6-a'!$F$4:$F$313)*('4-a'!M5='[1]6-a'!$B$4:$B$313)*('4-a'!M4='[1]6-a'!$E$4:$E$313),0))</f>
        <v>1919.2968805206669</v>
      </c>
      <c r="N16">
        <f t="array" ref="N16">INDEX('[1]6-a'!$N$4:$N$313,MATCH(1,('4-a'!$B$2='[1]6-a'!$C$4:$C$313)*('4-a'!$C$2='[1]6-a'!$F$4:$F$313)*('4-a'!N5='[1]6-a'!$B$4:$B$313)*('4-a'!N4='[1]6-a'!$E$4:$E$313),0))</f>
        <v>1864.497523487978</v>
      </c>
      <c r="O16">
        <f t="array" ref="O16">INDEX('[1]6-a'!$N$4:$N$313,MATCH(1,('4-a'!$B$2='[1]6-a'!$C$4:$C$313)*('4-a'!$C$2='[1]6-a'!$F$4:$F$313)*('4-a'!O5='[1]6-a'!$B$4:$B$313)*('4-a'!O4='[1]6-a'!$E$4:$E$313),0))</f>
        <v>1845.3368128070881</v>
      </c>
    </row>
  </sheetData>
  <conditionalFormatting sqref="A2:C2">
    <cfRule type="notContainsErrors" dxfId="11" priority="1">
      <formula>NOT(ISERROR(A2))</formula>
    </cfRule>
  </conditionalFormatting>
  <dataValidations count="2">
    <dataValidation type="list" allowBlank="1" showInputMessage="1" showErrorMessage="1" sqref="C2" xr:uid="{5C6A3923-B27B-4A99-AF7F-C2290C5D65D5}">
      <formula1>"car,SUV,truck"</formula1>
    </dataValidation>
    <dataValidation type="list" allowBlank="1" showInputMessage="1" showErrorMessage="1" sqref="B2" xr:uid="{5A700BE5-3CBB-44ED-A6AC-3FFD579416FF}">
      <formula1>"CNG,Conventional,BEV,FuelCell,Hybrid,PHEV"</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5DB8F-F74F-4D4A-8971-A32B0A800CCF}">
  <dimension ref="A1:O16"/>
  <sheetViews>
    <sheetView zoomScale="70" zoomScaleNormal="70" workbookViewId="0">
      <selection activeCell="C2" sqref="C2"/>
    </sheetView>
  </sheetViews>
  <sheetFormatPr defaultRowHeight="14.4" x14ac:dyDescent="0.3"/>
  <cols>
    <col min="1" max="1" width="30.6640625" customWidth="1"/>
    <col min="2" max="3" width="15.6640625" customWidth="1"/>
  </cols>
  <sheetData>
    <row r="1" spans="1:15" ht="36" customHeight="1" x14ac:dyDescent="0.3">
      <c r="A1" s="21" t="s">
        <v>100</v>
      </c>
      <c r="B1" s="21" t="s">
        <v>101</v>
      </c>
      <c r="C1" s="21" t="s">
        <v>102</v>
      </c>
      <c r="E1" s="45" t="s">
        <v>174</v>
      </c>
    </row>
    <row r="2" spans="1:15" x14ac:dyDescent="0.3">
      <c r="A2" t="s">
        <v>143</v>
      </c>
      <c r="B2" t="s">
        <v>117</v>
      </c>
      <c r="C2" t="s">
        <v>127</v>
      </c>
    </row>
    <row r="4" spans="1:15" x14ac:dyDescent="0.3">
      <c r="B4" s="20" t="s">
        <v>134</v>
      </c>
      <c r="C4" s="22" t="s">
        <v>134</v>
      </c>
      <c r="D4" s="22" t="s">
        <v>134</v>
      </c>
      <c r="E4" s="22" t="s">
        <v>134</v>
      </c>
      <c r="F4" s="22" t="s">
        <v>134</v>
      </c>
      <c r="G4" s="22" t="s">
        <v>134</v>
      </c>
      <c r="H4" s="22" t="s">
        <v>134</v>
      </c>
      <c r="I4" s="20" t="s">
        <v>105</v>
      </c>
      <c r="J4" s="22" t="s">
        <v>105</v>
      </c>
      <c r="K4" s="22" t="s">
        <v>105</v>
      </c>
      <c r="L4" s="22" t="s">
        <v>105</v>
      </c>
      <c r="M4" s="22" t="s">
        <v>105</v>
      </c>
      <c r="N4" s="22" t="s">
        <v>105</v>
      </c>
      <c r="O4" s="22" t="s">
        <v>105</v>
      </c>
    </row>
    <row r="5" spans="1:15" x14ac:dyDescent="0.3">
      <c r="A5" s="21" t="s">
        <v>106</v>
      </c>
      <c r="B5" s="6">
        <v>2020</v>
      </c>
      <c r="C5" s="6">
        <v>2025</v>
      </c>
      <c r="D5" s="6">
        <v>2030</v>
      </c>
      <c r="E5" s="6">
        <v>2035</v>
      </c>
      <c r="F5" s="6">
        <v>2040</v>
      </c>
      <c r="G5" s="6">
        <v>2045</v>
      </c>
      <c r="H5" s="6">
        <v>2050</v>
      </c>
      <c r="I5" s="6">
        <v>2020</v>
      </c>
      <c r="J5" s="6">
        <v>2025</v>
      </c>
      <c r="K5" s="6">
        <v>2030</v>
      </c>
      <c r="L5" s="6">
        <v>2035</v>
      </c>
      <c r="M5" s="6">
        <v>2040</v>
      </c>
      <c r="N5" s="6">
        <v>2045</v>
      </c>
      <c r="O5" s="6">
        <v>2050</v>
      </c>
    </row>
    <row r="6" spans="1:15" x14ac:dyDescent="0.3">
      <c r="A6" t="s">
        <v>107</v>
      </c>
      <c r="B6" t="e">
        <f t="array" ref="B6">INDEX('[2]6-b'!$H$4:$H$313,MATCH(1,('4-b'!$B$2='[2]6-b'!$C$4:$C$313)*('4-b'!$C$2='[2]6-b'!$F$4:$F$313)*('4-b'!B5='[2]6-b'!$B$4:$B$313)*('4-b'!B4='[2]6-b'!$E$4:$E$313),0))</f>
        <v>#N/A</v>
      </c>
      <c r="C6">
        <f t="array" ref="C6">INDEX('[2]6-b'!$H$4:$H$313,MATCH(1,('4-b'!$B$2='[2]6-b'!$C$4:$C$313)*('4-b'!$C$2='[2]6-b'!$F$4:$F$313)*('4-b'!C5='[2]6-b'!$B$4:$B$313)*('4-b'!C4='[2]6-b'!$E$4:$E$313),0))</f>
        <v>5.0616679333830179</v>
      </c>
      <c r="D6">
        <f t="array" ref="D6">INDEX('[2]6-b'!$H$4:$H$313,MATCH(1,('4-b'!$B$2='[2]6-b'!$C$4:$C$313)*('4-b'!$C$2='[2]6-b'!$F$4:$F$313)*('4-b'!D5='[2]6-b'!$B$4:$B$313)*('4-b'!D4='[2]6-b'!$E$4:$E$313),0))</f>
        <v>4.7413060688843576</v>
      </c>
      <c r="E6">
        <f t="array" ref="E6">INDEX('[2]6-b'!$H$4:$H$313,MATCH(1,('4-b'!$B$2='[2]6-b'!$C$4:$C$313)*('4-b'!$C$2='[2]6-b'!$F$4:$F$313)*('4-b'!E5='[2]6-b'!$B$4:$B$313)*('4-b'!E4='[2]6-b'!$E$4:$E$313),0))</f>
        <v>4.5153925960323811</v>
      </c>
      <c r="F6">
        <f t="array" ref="F6">INDEX('[2]6-b'!$H$4:$H$313,MATCH(1,('4-b'!$B$2='[2]6-b'!$C$4:$C$313)*('4-b'!$C$2='[2]6-b'!$F$4:$F$313)*('4-b'!F5='[2]6-b'!$B$4:$B$313)*('4-b'!F4='[2]6-b'!$E$4:$E$313),0))</f>
        <v>4.3743540118567656</v>
      </c>
      <c r="G6">
        <f t="array" ref="G6">INDEX('[2]6-b'!$H$4:$H$313,MATCH(1,('4-b'!$B$2='[2]6-b'!$C$4:$C$313)*('4-b'!$C$2='[2]6-b'!$F$4:$F$313)*('4-b'!G5='[2]6-b'!$B$4:$B$313)*('4-b'!G4='[2]6-b'!$E$4:$E$313),0))</f>
        <v>4.2790714856834091</v>
      </c>
      <c r="H6">
        <f t="array" ref="H6">INDEX('[2]6-b'!$H$4:$H$313,MATCH(1,('4-b'!$B$2='[2]6-b'!$C$4:$C$313)*('4-b'!$C$2='[2]6-b'!$F$4:$F$313)*('4-b'!H5='[2]6-b'!$B$4:$B$313)*('4-b'!H4='[2]6-b'!$E$4:$E$313),0))</f>
        <v>4.21769900923523</v>
      </c>
      <c r="I6">
        <f t="array" ref="I6">INDEX('[2]6-b'!$H$4:$H$313,MATCH(1,('4-b'!$B$2='[2]6-b'!$C$4:$C$313)*('4-b'!$C$2='[2]6-b'!$F$4:$F$313)*('4-b'!I5='[2]6-b'!$B$4:$B$313)*('4-b'!I4='[2]6-b'!$E$4:$E$313),0))</f>
        <v>5.4417742768595039</v>
      </c>
      <c r="J6">
        <f t="array" ref="J6">INDEX('[2]6-b'!$H$4:$H$313,MATCH(1,('4-b'!$B$2='[2]6-b'!$C$4:$C$313)*('4-b'!$C$2='[2]6-b'!$F$4:$F$313)*('4-b'!J5='[2]6-b'!$B$4:$B$313)*('4-b'!J4='[2]6-b'!$E$4:$E$313),0))</f>
        <v>5.0095188696118766</v>
      </c>
      <c r="K6">
        <f t="array" ref="K6">INDEX('[2]6-b'!$H$4:$H$313,MATCH(1,('4-b'!$B$2='[2]6-b'!$C$4:$C$313)*('4-b'!$C$2='[2]6-b'!$F$4:$F$313)*('4-b'!K5='[2]6-b'!$B$4:$B$313)*('4-b'!K4='[2]6-b'!$E$4:$E$313),0))</f>
        <v>4.7097683612755654</v>
      </c>
      <c r="L6">
        <f t="array" ref="L6">INDEX('[2]6-b'!$H$4:$H$313,MATCH(1,('4-b'!$B$2='[2]6-b'!$C$4:$C$313)*('4-b'!$C$2='[2]6-b'!$F$4:$F$313)*('4-b'!L5='[2]6-b'!$B$4:$B$313)*('4-b'!L4='[2]6-b'!$E$4:$E$313),0))</f>
        <v>4.5024125766549439</v>
      </c>
      <c r="M6">
        <f t="array" ref="M6">INDEX('[2]6-b'!$H$4:$H$313,MATCH(1,('4-b'!$B$2='[2]6-b'!$C$4:$C$313)*('4-b'!$C$2='[2]6-b'!$F$4:$F$313)*('4-b'!M5='[2]6-b'!$B$4:$B$313)*('4-b'!M4='[2]6-b'!$E$4:$E$313),0))</f>
        <v>4.4512742556392926</v>
      </c>
      <c r="N6">
        <f t="array" ref="N6">INDEX('[2]6-b'!$H$4:$H$313,MATCH(1,('4-b'!$B$2='[2]6-b'!$C$4:$C$313)*('4-b'!$C$2='[2]6-b'!$F$4:$F$313)*('4-b'!N5='[2]6-b'!$B$4:$B$313)*('4-b'!N4='[2]6-b'!$E$4:$E$313),0))</f>
        <v>4.4821771843053169</v>
      </c>
      <c r="O6">
        <f t="array" ref="O6">INDEX('[2]6-b'!$H$4:$H$313,MATCH(1,('4-b'!$B$2='[2]6-b'!$C$4:$C$313)*('4-b'!$C$2='[2]6-b'!$F$4:$F$313)*('4-b'!O5='[2]6-b'!$B$4:$B$313)*('4-b'!O4='[2]6-b'!$E$4:$E$313),0))</f>
        <v>4.3822196253178252</v>
      </c>
    </row>
    <row r="7" spans="1:15" x14ac:dyDescent="0.3">
      <c r="A7" t="s">
        <v>108</v>
      </c>
      <c r="B7" t="e">
        <f t="array" ref="B7">INDEX('[2]6-b'!$K$4:$K$313,MATCH(1,('4-b'!$B$2='[2]6-b'!$C$4:$C$313)*('4-b'!$C$2='[2]6-b'!$F$4:$F$313)*('4-b'!B5='[2]6-b'!$B$4:$B$313)*('4-b'!B4='[2]6-b'!$E$4:$E$313),0))</f>
        <v>#N/A</v>
      </c>
      <c r="C7">
        <f t="array" ref="C7">INDEX('[2]6-b'!$K$4:$K$313,MATCH(1,('4-b'!$B$2='[2]6-b'!$C$4:$C$313)*('4-b'!$C$2='[2]6-b'!$F$4:$F$313)*('4-b'!C5='[2]6-b'!$B$4:$B$313)*('4-b'!C4='[2]6-b'!$E$4:$E$313),0))</f>
        <v>79.265587067686923</v>
      </c>
      <c r="D7">
        <f t="array" ref="D7">INDEX('[2]6-b'!$K$4:$K$313,MATCH(1,('4-b'!$B$2='[2]6-b'!$C$4:$C$313)*('4-b'!$C$2='[2]6-b'!$F$4:$F$313)*('4-b'!D5='[2]6-b'!$B$4:$B$313)*('4-b'!D4='[2]6-b'!$E$4:$E$313),0))</f>
        <v>93.789279454379141</v>
      </c>
      <c r="E7">
        <f t="array" ref="E7">INDEX('[2]6-b'!$K$4:$K$313,MATCH(1,('4-b'!$B$2='[2]6-b'!$C$4:$C$313)*('4-b'!$C$2='[2]6-b'!$F$4:$F$313)*('4-b'!E5='[2]6-b'!$B$4:$B$313)*('4-b'!E4='[2]6-b'!$E$4:$E$313),0))</f>
        <v>99.721945992008884</v>
      </c>
      <c r="F7">
        <f t="array" ref="F7">INDEX('[2]6-b'!$K$4:$K$313,MATCH(1,('4-b'!$B$2='[2]6-b'!$C$4:$C$313)*('4-b'!$C$2='[2]6-b'!$F$4:$F$313)*('4-b'!F5='[2]6-b'!$B$4:$B$313)*('4-b'!F4='[2]6-b'!$E$4:$E$313),0))</f>
        <v>101.18274978062659</v>
      </c>
      <c r="G7">
        <f t="array" ref="G7">INDEX('[2]6-b'!$K$4:$K$313,MATCH(1,('4-b'!$B$2='[2]6-b'!$C$4:$C$313)*('4-b'!$C$2='[2]6-b'!$F$4:$F$313)*('4-b'!G5='[2]6-b'!$B$4:$B$313)*('4-b'!G4='[2]6-b'!$E$4:$E$313),0))</f>
        <v>102.4880664570847</v>
      </c>
      <c r="H7">
        <f t="array" ref="H7">INDEX('[2]6-b'!$K$4:$K$313,MATCH(1,('4-b'!$B$2='[2]6-b'!$C$4:$C$313)*('4-b'!$C$2='[2]6-b'!$F$4:$F$313)*('4-b'!H5='[2]6-b'!$B$4:$B$313)*('4-b'!H4='[2]6-b'!$E$4:$E$313),0))</f>
        <v>103.6047524348858</v>
      </c>
      <c r="I7">
        <f t="array" ref="I7">INDEX('[2]6-b'!$K$4:$K$313,MATCH(1,('4-b'!$B$2='[2]6-b'!$C$4:$C$313)*('4-b'!$C$2='[2]6-b'!$F$4:$F$313)*('4-b'!I5='[2]6-b'!$B$4:$B$313)*('4-b'!I4='[2]6-b'!$E$4:$E$313),0))</f>
        <v>79.840411931818167</v>
      </c>
      <c r="J7">
        <f t="array" ref="J7">INDEX('[2]6-b'!$K$4:$K$313,MATCH(1,('4-b'!$B$2='[2]6-b'!$C$4:$C$313)*('4-b'!$C$2='[2]6-b'!$F$4:$F$313)*('4-b'!J5='[2]6-b'!$B$4:$B$313)*('4-b'!J4='[2]6-b'!$E$4:$E$313),0))</f>
        <v>117.1462072974423</v>
      </c>
      <c r="K7">
        <f t="array" ref="K7">INDEX('[2]6-b'!$K$4:$K$313,MATCH(1,('4-b'!$B$2='[2]6-b'!$C$4:$C$313)*('4-b'!$C$2='[2]6-b'!$F$4:$F$313)*('4-b'!K5='[2]6-b'!$B$4:$B$313)*('4-b'!K4='[2]6-b'!$E$4:$E$313),0))</f>
        <v>118.3235932347098</v>
      </c>
      <c r="L7">
        <f t="array" ref="L7">INDEX('[2]6-b'!$K$4:$K$313,MATCH(1,('4-b'!$B$2='[2]6-b'!$C$4:$C$313)*('4-b'!$C$2='[2]6-b'!$F$4:$F$313)*('4-b'!L5='[2]6-b'!$B$4:$B$313)*('4-b'!L4='[2]6-b'!$E$4:$E$313),0))</f>
        <v>118.4988266636832</v>
      </c>
      <c r="M7">
        <f t="array" ref="M7">INDEX('[2]6-b'!$K$4:$K$313,MATCH(1,('4-b'!$B$2='[2]6-b'!$C$4:$C$313)*('4-b'!$C$2='[2]6-b'!$F$4:$F$313)*('4-b'!M5='[2]6-b'!$B$4:$B$313)*('4-b'!M4='[2]6-b'!$E$4:$E$313),0))</f>
        <v>118.2703633379147</v>
      </c>
      <c r="N7">
        <f t="array" ref="N7">INDEX('[2]6-b'!$K$4:$K$313,MATCH(1,('4-b'!$B$2='[2]6-b'!$C$4:$C$313)*('4-b'!$C$2='[2]6-b'!$F$4:$F$313)*('4-b'!N5='[2]6-b'!$B$4:$B$313)*('4-b'!N4='[2]6-b'!$E$4:$E$313),0))</f>
        <v>118.3693485154345</v>
      </c>
      <c r="O7">
        <f t="array" ref="O7">INDEX('[2]6-b'!$K$4:$K$313,MATCH(1,('4-b'!$B$2='[2]6-b'!$C$4:$C$313)*('4-b'!$C$2='[2]6-b'!$F$4:$F$313)*('4-b'!O5='[2]6-b'!$B$4:$B$313)*('4-b'!O4='[2]6-b'!$E$4:$E$313),0))</f>
        <v>118.6188821669795</v>
      </c>
    </row>
    <row r="8" spans="1:15" x14ac:dyDescent="0.3">
      <c r="A8" t="s">
        <v>109</v>
      </c>
      <c r="B8" t="e">
        <f t="array" ref="B8">INDEX('[2]6-b'!$M$4:$M$313,MATCH(1,('4-b'!$B$2='[2]6-b'!$C$4:$C$313)*('4-b'!$C$2='[2]6-b'!$F$4:$F$313)*('4-b'!B5='[2]6-b'!$B$4:$B$313)*('4-b'!B4='[2]6-b'!$E$4:$E$313),0))</f>
        <v>#N/A</v>
      </c>
      <c r="C8">
        <f t="array" ref="C8">INDEX('[2]6-b'!$M$4:$M$313,MATCH(1,('4-b'!$B$2='[2]6-b'!$C$4:$C$313)*('4-b'!$C$2='[2]6-b'!$F$4:$F$313)*('4-b'!C5='[2]6-b'!$B$4:$B$313)*('4-b'!C4='[2]6-b'!$E$4:$E$313),0))</f>
        <v>0</v>
      </c>
      <c r="D8">
        <f t="array" ref="D8">INDEX('[2]6-b'!$M$4:$M$313,MATCH(1,('4-b'!$B$2='[2]6-b'!$C$4:$C$313)*('4-b'!$C$2='[2]6-b'!$F$4:$F$313)*('4-b'!D5='[2]6-b'!$B$4:$B$313)*('4-b'!D4='[2]6-b'!$E$4:$E$313),0))</f>
        <v>0</v>
      </c>
      <c r="E8">
        <f t="array" ref="E8">INDEX('[2]6-b'!$M$4:$M$313,MATCH(1,('4-b'!$B$2='[2]6-b'!$C$4:$C$313)*('4-b'!$C$2='[2]6-b'!$F$4:$F$313)*('4-b'!E5='[2]6-b'!$B$4:$B$313)*('4-b'!E4='[2]6-b'!$E$4:$E$313),0))</f>
        <v>0</v>
      </c>
      <c r="F8">
        <f t="array" ref="F8">INDEX('[2]6-b'!$M$4:$M$313,MATCH(1,('4-b'!$B$2='[2]6-b'!$C$4:$C$313)*('4-b'!$C$2='[2]6-b'!$F$4:$F$313)*('4-b'!F5='[2]6-b'!$B$4:$B$313)*('4-b'!F4='[2]6-b'!$E$4:$E$313),0))</f>
        <v>0</v>
      </c>
      <c r="G8">
        <f t="array" ref="G8">INDEX('[2]6-b'!$M$4:$M$313,MATCH(1,('4-b'!$B$2='[2]6-b'!$C$4:$C$313)*('4-b'!$C$2='[2]6-b'!$F$4:$F$313)*('4-b'!G5='[2]6-b'!$B$4:$B$313)*('4-b'!G4='[2]6-b'!$E$4:$E$313),0))</f>
        <v>0</v>
      </c>
      <c r="H8">
        <f t="array" ref="H8">INDEX('[2]6-b'!$M$4:$M$313,MATCH(1,('4-b'!$B$2='[2]6-b'!$C$4:$C$313)*('4-b'!$C$2='[2]6-b'!$F$4:$F$313)*('4-b'!H5='[2]6-b'!$B$4:$B$313)*('4-b'!H4='[2]6-b'!$E$4:$E$313),0))</f>
        <v>0</v>
      </c>
      <c r="I8">
        <f t="array" ref="I8">INDEX('[2]6-b'!$M$4:$M$313,MATCH(1,('4-b'!$B$2='[2]6-b'!$C$4:$C$313)*('4-b'!$C$2='[2]6-b'!$F$4:$F$313)*('4-b'!I5='[2]6-b'!$B$4:$B$313)*('4-b'!I4='[2]6-b'!$E$4:$E$313),0))</f>
        <v>0</v>
      </c>
      <c r="J8">
        <f t="array" ref="J8">INDEX('[2]6-b'!$M$4:$M$313,MATCH(1,('4-b'!$B$2='[2]6-b'!$C$4:$C$313)*('4-b'!$C$2='[2]6-b'!$F$4:$F$313)*('4-b'!J5='[2]6-b'!$B$4:$B$313)*('4-b'!J4='[2]6-b'!$E$4:$E$313),0))</f>
        <v>0</v>
      </c>
      <c r="K8">
        <f t="array" ref="K8">INDEX('[2]6-b'!$M$4:$M$313,MATCH(1,('4-b'!$B$2='[2]6-b'!$C$4:$C$313)*('4-b'!$C$2='[2]6-b'!$F$4:$F$313)*('4-b'!K5='[2]6-b'!$B$4:$B$313)*('4-b'!K4='[2]6-b'!$E$4:$E$313),0))</f>
        <v>0</v>
      </c>
      <c r="L8">
        <f t="array" ref="L8">INDEX('[2]6-b'!$M$4:$M$313,MATCH(1,('4-b'!$B$2='[2]6-b'!$C$4:$C$313)*('4-b'!$C$2='[2]6-b'!$F$4:$F$313)*('4-b'!L5='[2]6-b'!$B$4:$B$313)*('4-b'!L4='[2]6-b'!$E$4:$E$313),0))</f>
        <v>0</v>
      </c>
      <c r="M8">
        <f t="array" ref="M8">INDEX('[2]6-b'!$M$4:$M$313,MATCH(1,('4-b'!$B$2='[2]6-b'!$C$4:$C$313)*('4-b'!$C$2='[2]6-b'!$F$4:$F$313)*('4-b'!M5='[2]6-b'!$B$4:$B$313)*('4-b'!M4='[2]6-b'!$E$4:$E$313),0))</f>
        <v>0</v>
      </c>
      <c r="N8">
        <f t="array" ref="N8">INDEX('[2]6-b'!$M$4:$M$313,MATCH(1,('4-b'!$B$2='[2]6-b'!$C$4:$C$313)*('4-b'!$C$2='[2]6-b'!$F$4:$F$313)*('4-b'!N5='[2]6-b'!$B$4:$B$313)*('4-b'!N4='[2]6-b'!$E$4:$E$313),0))</f>
        <v>0</v>
      </c>
      <c r="O8">
        <f t="array" ref="O8">INDEX('[2]6-b'!$M$4:$M$313,MATCH(1,('4-b'!$B$2='[2]6-b'!$C$4:$C$313)*('4-b'!$C$2='[2]6-b'!$F$4:$F$313)*('4-b'!O5='[2]6-b'!$B$4:$B$313)*('4-b'!O4='[2]6-b'!$E$4:$E$313),0))</f>
        <v>0</v>
      </c>
    </row>
    <row r="9" spans="1:15" x14ac:dyDescent="0.3">
      <c r="A9" t="s">
        <v>110</v>
      </c>
      <c r="B9" t="e">
        <f t="array" ref="B9">INDEX('[2]6-b'!$P$4:$P$313,MATCH(1,('4-b'!$B$2='[2]6-b'!$C$4:$C$313)*('4-b'!$C$2='[2]6-b'!$F$4:$F$313)*('4-b'!B5='[2]6-b'!$B$4:$B$313)*('4-b'!B4='[2]6-b'!$E$4:$E$313),0))</f>
        <v>#N/A</v>
      </c>
      <c r="C9">
        <f t="array" ref="C9">INDEX('[2]6-b'!$P$4:$P$313,MATCH(1,('4-b'!$B$2='[2]6-b'!$C$4:$C$313)*('4-b'!$C$2='[2]6-b'!$F$4:$F$313)*('4-b'!C5='[2]6-b'!$B$4:$B$313)*('4-b'!C4='[2]6-b'!$E$4:$E$313),0))</f>
        <v>0.3230669767047174</v>
      </c>
      <c r="D9">
        <f t="array" ref="D9">INDEX('[2]6-b'!$P$4:$P$313,MATCH(1,('4-b'!$B$2='[2]6-b'!$C$4:$C$313)*('4-b'!$C$2='[2]6-b'!$F$4:$F$313)*('4-b'!D5='[2]6-b'!$B$4:$B$313)*('4-b'!D4='[2]6-b'!$E$4:$E$313),0))</f>
        <v>0.32615961477695521</v>
      </c>
      <c r="E9">
        <f t="array" ref="E9">INDEX('[2]6-b'!$P$4:$P$313,MATCH(1,('4-b'!$B$2='[2]6-b'!$C$4:$C$313)*('4-b'!$C$2='[2]6-b'!$F$4:$F$313)*('4-b'!E5='[2]6-b'!$B$4:$B$313)*('4-b'!E4='[2]6-b'!$E$4:$E$313),0))</f>
        <v>0.32381046814522202</v>
      </c>
      <c r="F9">
        <f t="array" ref="F9">INDEX('[2]6-b'!$P$4:$P$313,MATCH(1,('4-b'!$B$2='[2]6-b'!$C$4:$C$313)*('4-b'!$C$2='[2]6-b'!$F$4:$F$313)*('4-b'!F5='[2]6-b'!$B$4:$B$313)*('4-b'!F4='[2]6-b'!$E$4:$E$313),0))</f>
        <v>0.31437887009678372</v>
      </c>
      <c r="G9">
        <f t="array" ref="G9">INDEX('[2]6-b'!$P$4:$P$313,MATCH(1,('4-b'!$B$2='[2]6-b'!$C$4:$C$313)*('4-b'!$C$2='[2]6-b'!$F$4:$F$313)*('4-b'!G5='[2]6-b'!$B$4:$B$313)*('4-b'!G4='[2]6-b'!$E$4:$E$313),0))</f>
        <v>0.30973628573516843</v>
      </c>
      <c r="H9">
        <f t="array" ref="H9">INDEX('[2]6-b'!$P$4:$P$313,MATCH(1,('4-b'!$B$2='[2]6-b'!$C$4:$C$313)*('4-b'!$C$2='[2]6-b'!$F$4:$F$313)*('4-b'!H5='[2]6-b'!$B$4:$B$313)*('4-b'!H4='[2]6-b'!$E$4:$E$313),0))</f>
        <v>0.30641280429506512</v>
      </c>
      <c r="I9">
        <f t="array" ref="I9">INDEX('[2]6-b'!$P$4:$P$313,MATCH(1,('4-b'!$B$2='[2]6-b'!$C$4:$C$313)*('4-b'!$C$2='[2]6-b'!$F$4:$F$313)*('4-b'!I5='[2]6-b'!$B$4:$B$313)*('4-b'!I4='[2]6-b'!$E$4:$E$313),0))</f>
        <v>0.39098043646694219</v>
      </c>
      <c r="J9">
        <f t="array" ref="J9">INDEX('[2]6-b'!$P$4:$P$313,MATCH(1,('4-b'!$B$2='[2]6-b'!$C$4:$C$313)*('4-b'!$C$2='[2]6-b'!$F$4:$F$313)*('4-b'!J5='[2]6-b'!$B$4:$B$313)*('4-b'!J4='[2]6-b'!$E$4:$E$313),0))</f>
        <v>0.3741402969057413</v>
      </c>
      <c r="K9">
        <f t="array" ref="K9">INDEX('[2]6-b'!$P$4:$P$313,MATCH(1,('4-b'!$B$2='[2]6-b'!$C$4:$C$313)*('4-b'!$C$2='[2]6-b'!$F$4:$F$313)*('4-b'!K5='[2]6-b'!$B$4:$B$313)*('4-b'!K4='[2]6-b'!$E$4:$E$313),0))</f>
        <v>0.3428313475533909</v>
      </c>
      <c r="L9">
        <f t="array" ref="L9">INDEX('[2]6-b'!$P$4:$P$313,MATCH(1,('4-b'!$B$2='[2]6-b'!$C$4:$C$313)*('4-b'!$C$2='[2]6-b'!$F$4:$F$313)*('4-b'!L5='[2]6-b'!$B$4:$B$313)*('4-b'!L4='[2]6-b'!$E$4:$E$313),0))</f>
        <v>0.33719039444518251</v>
      </c>
      <c r="M9">
        <f t="array" ref="M9">INDEX('[2]6-b'!$P$4:$P$313,MATCH(1,('4-b'!$B$2='[2]6-b'!$C$4:$C$313)*('4-b'!$C$2='[2]6-b'!$F$4:$F$313)*('4-b'!M5='[2]6-b'!$B$4:$B$313)*('4-b'!M4='[2]6-b'!$E$4:$E$313),0))</f>
        <v>0.34745256674982578</v>
      </c>
      <c r="N9">
        <f t="array" ref="N9">INDEX('[2]6-b'!$P$4:$P$313,MATCH(1,('4-b'!$B$2='[2]6-b'!$C$4:$C$313)*('4-b'!$C$2='[2]6-b'!$F$4:$F$313)*('4-b'!N5='[2]6-b'!$B$4:$B$313)*('4-b'!N4='[2]6-b'!$E$4:$E$313),0))</f>
        <v>0.34722019493682649</v>
      </c>
      <c r="O9">
        <f t="array" ref="O9">INDEX('[2]6-b'!$P$4:$P$313,MATCH(1,('4-b'!$B$2='[2]6-b'!$C$4:$C$313)*('4-b'!$C$2='[2]6-b'!$F$4:$F$313)*('4-b'!O5='[2]6-b'!$B$4:$B$313)*('4-b'!O4='[2]6-b'!$E$4:$E$313),0))</f>
        <v>0.34238765904234009</v>
      </c>
    </row>
    <row r="10" spans="1:15" x14ac:dyDescent="0.3">
      <c r="A10" t="s">
        <v>111</v>
      </c>
      <c r="B10" t="e">
        <f t="array" ref="B10">INDEX('[2]6-b'!$S$4:$S$313,MATCH(1,('4-b'!$B$2='[2]6-b'!$C$4:$C$313)*('4-b'!$C$2='[2]6-b'!$F$4:$F$313)*('4-b'!B5='[2]6-b'!$B$4:$B$313)*('4-b'!B4='[2]6-b'!$E$4:$E$313),0))</f>
        <v>#N/A</v>
      </c>
      <c r="C10">
        <f t="array" ref="C10">INDEX('[2]6-b'!$S$4:$S$313,MATCH(1,('4-b'!$B$2='[2]6-b'!$C$4:$C$313)*('4-b'!$C$2='[2]6-b'!$F$4:$F$313)*('4-b'!C5='[2]6-b'!$B$4:$B$313)*('4-b'!C4='[2]6-b'!$E$4:$E$313),0))</f>
        <v>0</v>
      </c>
      <c r="D10">
        <f t="array" ref="D10">INDEX('[2]6-b'!$S$4:$S$313,MATCH(1,('4-b'!$B$2='[2]6-b'!$C$4:$C$313)*('4-b'!$C$2='[2]6-b'!$F$4:$F$313)*('4-b'!D5='[2]6-b'!$B$4:$B$313)*('4-b'!D4='[2]6-b'!$E$4:$E$313),0))</f>
        <v>0</v>
      </c>
      <c r="E10">
        <f t="array" ref="E10">INDEX('[2]6-b'!$S$4:$S$313,MATCH(1,('4-b'!$B$2='[2]6-b'!$C$4:$C$313)*('4-b'!$C$2='[2]6-b'!$F$4:$F$313)*('4-b'!E5='[2]6-b'!$B$4:$B$313)*('4-b'!E4='[2]6-b'!$E$4:$E$313),0))</f>
        <v>0</v>
      </c>
      <c r="F10">
        <f t="array" ref="F10">INDEX('[2]6-b'!$S$4:$S$313,MATCH(1,('4-b'!$B$2='[2]6-b'!$C$4:$C$313)*('4-b'!$C$2='[2]6-b'!$F$4:$F$313)*('4-b'!F5='[2]6-b'!$B$4:$B$313)*('4-b'!F4='[2]6-b'!$E$4:$E$313),0))</f>
        <v>0</v>
      </c>
      <c r="G10">
        <f t="array" ref="G10">INDEX('[2]6-b'!$S$4:$S$313,MATCH(1,('4-b'!$B$2='[2]6-b'!$C$4:$C$313)*('4-b'!$C$2='[2]6-b'!$F$4:$F$313)*('4-b'!G5='[2]6-b'!$B$4:$B$313)*('4-b'!G4='[2]6-b'!$E$4:$E$313),0))</f>
        <v>0</v>
      </c>
      <c r="H10">
        <f t="array" ref="H10">INDEX('[2]6-b'!$S$4:$S$313,MATCH(1,('4-b'!$B$2='[2]6-b'!$C$4:$C$313)*('4-b'!$C$2='[2]6-b'!$F$4:$F$313)*('4-b'!H5='[2]6-b'!$B$4:$B$313)*('4-b'!H4='[2]6-b'!$E$4:$E$313),0))</f>
        <v>0</v>
      </c>
      <c r="I10">
        <f t="array" ref="I10">INDEX('[2]6-b'!$S$4:$S$313,MATCH(1,('4-b'!$B$2='[2]6-b'!$C$4:$C$313)*('4-b'!$C$2='[2]6-b'!$F$4:$F$313)*('4-b'!I5='[2]6-b'!$B$4:$B$313)*('4-b'!I4='[2]6-b'!$E$4:$E$313),0))</f>
        <v>0</v>
      </c>
      <c r="J10">
        <f t="array" ref="J10">INDEX('[2]6-b'!$S$4:$S$313,MATCH(1,('4-b'!$B$2='[2]6-b'!$C$4:$C$313)*('4-b'!$C$2='[2]6-b'!$F$4:$F$313)*('4-b'!J5='[2]6-b'!$B$4:$B$313)*('4-b'!J4='[2]6-b'!$E$4:$E$313),0))</f>
        <v>0</v>
      </c>
      <c r="K10">
        <f t="array" ref="K10">INDEX('[2]6-b'!$S$4:$S$313,MATCH(1,('4-b'!$B$2='[2]6-b'!$C$4:$C$313)*('4-b'!$C$2='[2]6-b'!$F$4:$F$313)*('4-b'!K5='[2]6-b'!$B$4:$B$313)*('4-b'!K4='[2]6-b'!$E$4:$E$313),0))</f>
        <v>0</v>
      </c>
      <c r="L10">
        <f t="array" ref="L10">INDEX('[2]6-b'!$S$4:$S$313,MATCH(1,('4-b'!$B$2='[2]6-b'!$C$4:$C$313)*('4-b'!$C$2='[2]6-b'!$F$4:$F$313)*('4-b'!L5='[2]6-b'!$B$4:$B$313)*('4-b'!L4='[2]6-b'!$E$4:$E$313),0))</f>
        <v>0</v>
      </c>
      <c r="M10">
        <f t="array" ref="M10">INDEX('[2]6-b'!$S$4:$S$313,MATCH(1,('4-b'!$B$2='[2]6-b'!$C$4:$C$313)*('4-b'!$C$2='[2]6-b'!$F$4:$F$313)*('4-b'!M5='[2]6-b'!$B$4:$B$313)*('4-b'!M4='[2]6-b'!$E$4:$E$313),0))</f>
        <v>0</v>
      </c>
      <c r="N10">
        <f t="array" ref="N10">INDEX('[2]6-b'!$S$4:$S$313,MATCH(1,('4-b'!$B$2='[2]6-b'!$C$4:$C$313)*('4-b'!$C$2='[2]6-b'!$F$4:$F$313)*('4-b'!N5='[2]6-b'!$B$4:$B$313)*('4-b'!N4='[2]6-b'!$E$4:$E$313),0))</f>
        <v>0</v>
      </c>
      <c r="O10">
        <f t="array" ref="O10">INDEX('[2]6-b'!$S$4:$S$313,MATCH(1,('4-b'!$B$2='[2]6-b'!$C$4:$C$313)*('4-b'!$C$2='[2]6-b'!$F$4:$F$313)*('4-b'!O5='[2]6-b'!$B$4:$B$313)*('4-b'!O4='[2]6-b'!$E$4:$E$313),0))</f>
        <v>0</v>
      </c>
    </row>
    <row r="11" spans="1:15" x14ac:dyDescent="0.3">
      <c r="A11" t="s">
        <v>112</v>
      </c>
      <c r="B11" t="e">
        <f t="array" ref="B11">INDEX('[2]6-b'!$R$4:$R$313,MATCH(1,('4-b'!$B$2='[2]6-b'!$C$4:$C$313)*('4-b'!$C$2='[2]6-b'!$F$4:$F$313)*('4-b'!B5='[2]6-b'!$B$4:$B$313)*('4-b'!B4='[2]6-b'!$E$4:$E$313),0))</f>
        <v>#N/A</v>
      </c>
      <c r="C11">
        <f t="array" ref="C11">INDEX('[2]6-b'!$R$4:$R$313,MATCH(1,('4-b'!$B$2='[2]6-b'!$C$4:$C$313)*('4-b'!$C$2='[2]6-b'!$F$4:$F$313)*('4-b'!C5='[2]6-b'!$B$4:$B$313)*('4-b'!C4='[2]6-b'!$E$4:$E$313),0))</f>
        <v>104.34368855598285</v>
      </c>
      <c r="D11">
        <f t="array" ref="D11">INDEX('[2]6-b'!$R$4:$R$313,MATCH(1,('4-b'!$B$2='[2]6-b'!$C$4:$C$313)*('4-b'!$C$2='[2]6-b'!$F$4:$F$313)*('4-b'!D5='[2]6-b'!$B$4:$B$313)*('4-b'!D4='[2]6-b'!$E$4:$E$313),0))</f>
        <v>103.35430406689878</v>
      </c>
      <c r="E11">
        <f t="array" ref="E11">INDEX('[2]6-b'!$R$4:$R$313,MATCH(1,('4-b'!$B$2='[2]6-b'!$C$4:$C$313)*('4-b'!$C$2='[2]6-b'!$F$4:$F$313)*('4-b'!E5='[2]6-b'!$B$4:$B$313)*('4-b'!E4='[2]6-b'!$E$4:$E$313),0))</f>
        <v>104.10410816268543</v>
      </c>
      <c r="F11">
        <f t="array" ref="F11">INDEX('[2]6-b'!$R$4:$R$313,MATCH(1,('4-b'!$B$2='[2]6-b'!$C$4:$C$313)*('4-b'!$C$2='[2]6-b'!$F$4:$F$313)*('4-b'!F5='[2]6-b'!$B$4:$B$313)*('4-b'!F4='[2]6-b'!$E$4:$E$313),0))</f>
        <v>107.22730821451881</v>
      </c>
      <c r="G11">
        <f t="array" ref="G11">INDEX('[2]6-b'!$R$4:$R$313,MATCH(1,('4-b'!$B$2='[2]6-b'!$C$4:$C$313)*('4-b'!$C$2='[2]6-b'!$F$4:$F$313)*('4-b'!G5='[2]6-b'!$B$4:$B$313)*('4-b'!G4='[2]6-b'!$E$4:$E$313),0))</f>
        <v>108.83452004981689</v>
      </c>
      <c r="H11">
        <f t="array" ref="H11">INDEX('[2]6-b'!$R$4:$R$313,MATCH(1,('4-b'!$B$2='[2]6-b'!$C$4:$C$313)*('4-b'!$C$2='[2]6-b'!$F$4:$F$313)*('4-b'!H5='[2]6-b'!$B$4:$B$313)*('4-b'!H4='[2]6-b'!$E$4:$E$313),0))</f>
        <v>110.01498477700173</v>
      </c>
      <c r="I11">
        <f t="array" ref="I11">INDEX('[2]6-b'!$R$4:$R$313,MATCH(1,('4-b'!$B$2='[2]6-b'!$C$4:$C$313)*('4-b'!$C$2='[2]6-b'!$F$4:$F$313)*('4-b'!I5='[2]6-b'!$B$4:$B$313)*('4-b'!I4='[2]6-b'!$E$4:$E$313),0))</f>
        <v>86.219147701141338</v>
      </c>
      <c r="J11">
        <f t="array" ref="J11">INDEX('[2]6-b'!$R$4:$R$313,MATCH(1,('4-b'!$B$2='[2]6-b'!$C$4:$C$313)*('4-b'!$C$2='[2]6-b'!$F$4:$F$313)*('4-b'!J5='[2]6-b'!$B$4:$B$313)*('4-b'!J4='[2]6-b'!$E$4:$E$313),0))</f>
        <v>90.099891080411211</v>
      </c>
      <c r="K11">
        <f t="array" ref="K11">INDEX('[2]6-b'!$R$4:$R$313,MATCH(1,('4-b'!$B$2='[2]6-b'!$C$4:$C$313)*('4-b'!$C$2='[2]6-b'!$F$4:$F$313)*('4-b'!K5='[2]6-b'!$B$4:$B$313)*('4-b'!K4='[2]6-b'!$E$4:$E$313),0))</f>
        <v>98.328231185889933</v>
      </c>
      <c r="L11">
        <f t="array" ref="L11">INDEX('[2]6-b'!$R$4:$R$313,MATCH(1,('4-b'!$B$2='[2]6-b'!$C$4:$C$313)*('4-b'!$C$2='[2]6-b'!$F$4:$F$313)*('4-b'!L5='[2]6-b'!$B$4:$B$313)*('4-b'!L4='[2]6-b'!$E$4:$E$313),0))</f>
        <v>99.973191868252584</v>
      </c>
      <c r="M11">
        <f t="array" ref="M11">INDEX('[2]6-b'!$R$4:$R$313,MATCH(1,('4-b'!$B$2='[2]6-b'!$C$4:$C$313)*('4-b'!$C$2='[2]6-b'!$F$4:$F$313)*('4-b'!M5='[2]6-b'!$B$4:$B$313)*('4-b'!M4='[2]6-b'!$E$4:$E$313),0))</f>
        <v>97.020437394759597</v>
      </c>
      <c r="N11">
        <f t="array" ref="N11">INDEX('[2]6-b'!$R$4:$R$313,MATCH(1,('4-b'!$B$2='[2]6-b'!$C$4:$C$313)*('4-b'!$C$2='[2]6-b'!$F$4:$F$313)*('4-b'!N5='[2]6-b'!$B$4:$B$313)*('4-b'!N4='[2]6-b'!$E$4:$E$313),0))</f>
        <v>97.08536684086944</v>
      </c>
      <c r="O11">
        <f t="array" ref="O11">INDEX('[2]6-b'!$R$4:$R$313,MATCH(1,('4-b'!$B$2='[2]6-b'!$C$4:$C$313)*('4-b'!$C$2='[2]6-b'!$F$4:$F$313)*('4-b'!O5='[2]6-b'!$B$4:$B$313)*('4-b'!O4='[2]6-b'!$E$4:$E$313),0))</f>
        <v>98.455651393181142</v>
      </c>
    </row>
    <row r="12" spans="1:15" x14ac:dyDescent="0.3">
      <c r="A12" t="s">
        <v>49</v>
      </c>
      <c r="B12" t="e">
        <f t="array" ref="B12">INDEX('[2]6-b'!$O$4:$O$313,MATCH(1,('4-b'!$B$2='[2]6-b'!$C$4:$C$313)*('4-b'!$C$2='[2]6-b'!$F$4:$F$313)*('4-b'!B5='[2]6-b'!$B$4:$B$313)*('4-b'!B4='[2]6-b'!$E$4:$E$313),0))</f>
        <v>#N/A</v>
      </c>
      <c r="C12">
        <f t="array" ref="C12">INDEX('[2]6-b'!$O$4:$O$313,MATCH(1,('4-b'!$B$2='[2]6-b'!$C$4:$C$313)*('4-b'!$C$2='[2]6-b'!$F$4:$F$313)*('4-b'!C5='[2]6-b'!$B$4:$B$313)*('4-b'!C4='[2]6-b'!$E$4:$E$313),0))</f>
        <v>272.52071450181148</v>
      </c>
      <c r="D12">
        <f t="array" ref="D12">INDEX('[2]6-b'!$O$4:$O$313,MATCH(1,('4-b'!$B$2='[2]6-b'!$C$4:$C$313)*('4-b'!$C$2='[2]6-b'!$F$4:$F$313)*('4-b'!D5='[2]6-b'!$B$4:$B$313)*('4-b'!D4='[2]6-b'!$E$4:$E$313),0))</f>
        <v>320.56494597515422</v>
      </c>
      <c r="E12">
        <f t="array" ref="E12">INDEX('[2]6-b'!$O$4:$O$313,MATCH(1,('4-b'!$B$2='[2]6-b'!$C$4:$C$313)*('4-b'!$C$2='[2]6-b'!$F$4:$F$313)*('4-b'!E5='[2]6-b'!$B$4:$B$313)*('4-b'!E4='[2]6-b'!$E$4:$E$313),0))</f>
        <v>344.44183349527111</v>
      </c>
      <c r="F12">
        <f t="array" ref="F12">INDEX('[2]6-b'!$O$4:$O$313,MATCH(1,('4-b'!$B$2='[2]6-b'!$C$4:$C$313)*('4-b'!$C$2='[2]6-b'!$F$4:$F$313)*('4-b'!F5='[2]6-b'!$B$4:$B$313)*('4-b'!F4='[2]6-b'!$E$4:$E$313),0))</f>
        <v>360.01775870151931</v>
      </c>
      <c r="G12">
        <f t="array" ref="G12">INDEX('[2]6-b'!$O$4:$O$313,MATCH(1,('4-b'!$B$2='[2]6-b'!$C$4:$C$313)*('4-b'!$C$2='[2]6-b'!$F$4:$F$313)*('4-b'!G5='[2]6-b'!$B$4:$B$313)*('4-b'!G4='[2]6-b'!$E$4:$E$313),0))</f>
        <v>369.75655381669378</v>
      </c>
      <c r="H12">
        <f t="array" ref="H12">INDEX('[2]6-b'!$O$4:$O$313,MATCH(1,('4-b'!$B$2='[2]6-b'!$C$4:$C$313)*('4-b'!$C$2='[2]6-b'!$F$4:$F$313)*('4-b'!H5='[2]6-b'!$B$4:$B$313)*('4-b'!H4='[2]6-b'!$E$4:$E$313),0))</f>
        <v>377.5639298584772</v>
      </c>
      <c r="I12">
        <f t="array" ref="I12">INDEX('[2]6-b'!$O$4:$O$313,MATCH(1,('4-b'!$B$2='[2]6-b'!$C$4:$C$313)*('4-b'!$C$2='[2]6-b'!$F$4:$F$313)*('4-b'!I5='[2]6-b'!$B$4:$B$313)*('4-b'!I4='[2]6-b'!$E$4:$E$313),0))</f>
        <v>233.41244834710739</v>
      </c>
      <c r="J12">
        <f t="array" ref="J12">INDEX('[2]6-b'!$O$4:$O$313,MATCH(1,('4-b'!$B$2='[2]6-b'!$C$4:$C$313)*('4-b'!$C$2='[2]6-b'!$F$4:$F$313)*('4-b'!J5='[2]6-b'!$B$4:$B$313)*('4-b'!J4='[2]6-b'!$E$4:$E$313),0))</f>
        <v>352.51153639778209</v>
      </c>
      <c r="K12">
        <f t="array" ref="K12">INDEX('[2]6-b'!$O$4:$O$313,MATCH(1,('4-b'!$B$2='[2]6-b'!$C$4:$C$313)*('4-b'!$C$2='[2]6-b'!$F$4:$F$313)*('4-b'!K5='[2]6-b'!$B$4:$B$313)*('4-b'!K4='[2]6-b'!$E$4:$E$313),0))</f>
        <v>392.31794004702772</v>
      </c>
      <c r="L12">
        <f t="array" ref="L12">INDEX('[2]6-b'!$O$4:$O$313,MATCH(1,('4-b'!$B$2='[2]6-b'!$C$4:$C$313)*('4-b'!$C$2='[2]6-b'!$F$4:$F$313)*('4-b'!L5='[2]6-b'!$B$4:$B$313)*('4-b'!L4='[2]6-b'!$E$4:$E$313),0))</f>
        <v>400.66441742243597</v>
      </c>
      <c r="M12">
        <f t="array" ref="M12">INDEX('[2]6-b'!$O$4:$O$313,MATCH(1,('4-b'!$B$2='[2]6-b'!$C$4:$C$313)*('4-b'!$C$2='[2]6-b'!$F$4:$F$313)*('4-b'!M5='[2]6-b'!$B$4:$B$313)*('4-b'!M4='[2]6-b'!$E$4:$E$313),0))</f>
        <v>390.02500635092269</v>
      </c>
      <c r="N12">
        <f t="array" ref="N12">INDEX('[2]6-b'!$O$4:$O$313,MATCH(1,('4-b'!$B$2='[2]6-b'!$C$4:$C$313)*('4-b'!$C$2='[2]6-b'!$F$4:$F$313)*('4-b'!N5='[2]6-b'!$B$4:$B$313)*('4-b'!N4='[2]6-b'!$E$4:$E$313),0))</f>
        <v>390.15026955601792</v>
      </c>
      <c r="O12">
        <f t="array" ref="O12">INDEX('[2]6-b'!$O$4:$O$313,MATCH(1,('4-b'!$B$2='[2]6-b'!$C$4:$C$313)*('4-b'!$C$2='[2]6-b'!$F$4:$F$313)*('4-b'!O5='[2]6-b'!$B$4:$B$313)*('4-b'!O4='[2]6-b'!$E$4:$E$313),0))</f>
        <v>396.50935405541719</v>
      </c>
    </row>
    <row r="13" spans="1:15" x14ac:dyDescent="0.3">
      <c r="A13" t="s">
        <v>35</v>
      </c>
      <c r="B13" t="e">
        <f t="array" ref="B13">INDEX('[2]6-b'!$G$4:$G$313,MATCH(1,('4-b'!$B$2='[2]6-b'!$C$4:$C$313)*('4-b'!$C$2='[2]6-b'!$F$4:$F$313)*('4-b'!B5='[2]6-b'!$B$4:$B$313)*('4-b'!B4='[2]6-b'!$E$4:$E$313),0))</f>
        <v>#N/A</v>
      </c>
      <c r="C13">
        <f t="array" ref="C13">INDEX('[2]6-b'!$G$4:$G$313,MATCH(1,('4-b'!$B$2='[2]6-b'!$C$4:$C$313)*('4-b'!$C$2='[2]6-b'!$F$4:$F$313)*('4-b'!C5='[2]6-b'!$B$4:$B$313)*('4-b'!C4='[2]6-b'!$E$4:$E$313),0))</f>
        <v>38375.713929944439</v>
      </c>
      <c r="D13">
        <f t="array" ref="D13">INDEX('[2]6-b'!$G$4:$G$313,MATCH(1,('4-b'!$B$2='[2]6-b'!$C$4:$C$313)*('4-b'!$C$2='[2]6-b'!$F$4:$F$313)*('4-b'!D5='[2]6-b'!$B$4:$B$313)*('4-b'!D4='[2]6-b'!$E$4:$E$313),0))</f>
        <v>37490.264228409593</v>
      </c>
      <c r="E13">
        <f t="array" ref="E13">INDEX('[2]6-b'!$G$4:$G$313,MATCH(1,('4-b'!$B$2='[2]6-b'!$C$4:$C$313)*('4-b'!$C$2='[2]6-b'!$F$4:$F$313)*('4-b'!E5='[2]6-b'!$B$4:$B$313)*('4-b'!E4='[2]6-b'!$E$4:$E$313),0))</f>
        <v>37059.605962149442</v>
      </c>
      <c r="F13">
        <f t="array" ref="F13">INDEX('[2]6-b'!$G$4:$G$313,MATCH(1,('4-b'!$B$2='[2]6-b'!$C$4:$C$313)*('4-b'!$C$2='[2]6-b'!$F$4:$F$313)*('4-b'!F5='[2]6-b'!$B$4:$B$313)*('4-b'!F4='[2]6-b'!$E$4:$E$313),0))</f>
        <v>36488.718660671002</v>
      </c>
      <c r="G13">
        <f t="array" ref="G13">INDEX('[2]6-b'!$G$4:$G$313,MATCH(1,('4-b'!$B$2='[2]6-b'!$C$4:$C$313)*('4-b'!$C$2='[2]6-b'!$F$4:$F$313)*('4-b'!G5='[2]6-b'!$B$4:$B$313)*('4-b'!G4='[2]6-b'!$E$4:$E$313),0))</f>
        <v>36110.52726225667</v>
      </c>
      <c r="H13">
        <f t="array" ref="H13">INDEX('[2]6-b'!$G$4:$G$313,MATCH(1,('4-b'!$B$2='[2]6-b'!$C$4:$C$313)*('4-b'!$C$2='[2]6-b'!$F$4:$F$313)*('4-b'!H5='[2]6-b'!$B$4:$B$313)*('4-b'!H4='[2]6-b'!$E$4:$E$313),0))</f>
        <v>35750.038401538157</v>
      </c>
      <c r="I13">
        <f t="array" ref="I13">INDEX('[2]6-b'!$G$4:$G$313,MATCH(1,('4-b'!$B$2='[2]6-b'!$C$4:$C$313)*('4-b'!$C$2='[2]6-b'!$F$4:$F$313)*('4-b'!I5='[2]6-b'!$B$4:$B$313)*('4-b'!I4='[2]6-b'!$E$4:$E$313),0))</f>
        <v>50864.216038223138</v>
      </c>
      <c r="J13">
        <f t="array" ref="J13">INDEX('[2]6-b'!$G$4:$G$313,MATCH(1,('4-b'!$B$2='[2]6-b'!$C$4:$C$313)*('4-b'!$C$2='[2]6-b'!$F$4:$F$313)*('4-b'!J5='[2]6-b'!$B$4:$B$313)*('4-b'!J4='[2]6-b'!$E$4:$E$313),0))</f>
        <v>48566.222983366133</v>
      </c>
      <c r="K13">
        <f t="array" ref="K13">INDEX('[2]6-b'!$G$4:$G$313,MATCH(1,('4-b'!$B$2='[2]6-b'!$C$4:$C$313)*('4-b'!$C$2='[2]6-b'!$F$4:$F$313)*('4-b'!K5='[2]6-b'!$B$4:$B$313)*('4-b'!K4='[2]6-b'!$E$4:$E$313),0))</f>
        <v>43136.210790089011</v>
      </c>
      <c r="L13">
        <f t="array" ref="L13">INDEX('[2]6-b'!$G$4:$G$313,MATCH(1,('4-b'!$B$2='[2]6-b'!$C$4:$C$313)*('4-b'!$C$2='[2]6-b'!$F$4:$F$313)*('4-b'!L5='[2]6-b'!$B$4:$B$313)*('4-b'!L4='[2]6-b'!$E$4:$E$313),0))</f>
        <v>42072.576307067291</v>
      </c>
      <c r="M13">
        <f t="array" ref="M13">INDEX('[2]6-b'!$G$4:$G$313,MATCH(1,('4-b'!$B$2='[2]6-b'!$C$4:$C$313)*('4-b'!$C$2='[2]6-b'!$F$4:$F$313)*('4-b'!M5='[2]6-b'!$B$4:$B$313)*('4-b'!M4='[2]6-b'!$E$4:$E$313),0))</f>
        <v>41017.171623100417</v>
      </c>
      <c r="N13">
        <f t="array" ref="N13">INDEX('[2]6-b'!$G$4:$G$313,MATCH(1,('4-b'!$B$2='[2]6-b'!$C$4:$C$313)*('4-b'!$C$2='[2]6-b'!$F$4:$F$313)*('4-b'!N5='[2]6-b'!$B$4:$B$313)*('4-b'!N4='[2]6-b'!$E$4:$E$313),0))</f>
        <v>40298.043882620928</v>
      </c>
      <c r="O13">
        <f t="array" ref="O13">INDEX('[2]6-b'!$G$4:$G$313,MATCH(1,('4-b'!$B$2='[2]6-b'!$C$4:$C$313)*('4-b'!$C$2='[2]6-b'!$F$4:$F$313)*('4-b'!O5='[2]6-b'!$B$4:$B$313)*('4-b'!O4='[2]6-b'!$E$4:$E$313),0))</f>
        <v>39632.951199284536</v>
      </c>
    </row>
    <row r="14" spans="1:15" x14ac:dyDescent="0.3">
      <c r="A14" t="s">
        <v>38</v>
      </c>
      <c r="B14" t="e">
        <f t="array" ref="B14">INDEX('[2]6-b'!$I$4:$I$313,MATCH(1,('4-b'!$B$2='[2]6-b'!$C$4:$C$313)*('4-b'!$C$2='[2]6-b'!$F$4:$F$313)*('4-b'!B5='[2]6-b'!$B$4:$B$313)*('4-b'!B4='[2]6-b'!$E$4:$E$313),0))</f>
        <v>#N/A</v>
      </c>
      <c r="C14">
        <f t="array" ref="C14">INDEX('[2]6-b'!$I$4:$I$313,MATCH(1,('4-b'!$B$2='[2]6-b'!$C$4:$C$313)*('4-b'!$C$2='[2]6-b'!$F$4:$F$313)*('4-b'!C5='[2]6-b'!$B$4:$B$313)*('4-b'!C4='[2]6-b'!$E$4:$E$313),0))</f>
        <v>162.7093125788623</v>
      </c>
      <c r="D14">
        <f t="array" ref="D14">INDEX('[2]6-b'!$I$4:$I$313,MATCH(1,('4-b'!$B$2='[2]6-b'!$C$4:$C$313)*('4-b'!$C$2='[2]6-b'!$F$4:$F$313)*('4-b'!D5='[2]6-b'!$B$4:$B$313)*('4-b'!D4='[2]6-b'!$E$4:$E$313),0))</f>
        <v>160.62152703593151</v>
      </c>
      <c r="E14">
        <f t="array" ref="E14">INDEX('[2]6-b'!$I$4:$I$313,MATCH(1,('4-b'!$B$2='[2]6-b'!$C$4:$C$313)*('4-b'!$C$2='[2]6-b'!$F$4:$F$313)*('4-b'!E5='[2]6-b'!$B$4:$B$313)*('4-b'!E4='[2]6-b'!$E$4:$E$313),0))</f>
        <v>159.78054651249701</v>
      </c>
      <c r="F14">
        <f t="array" ref="F14">INDEX('[2]6-b'!$I$4:$I$313,MATCH(1,('4-b'!$B$2='[2]6-b'!$C$4:$C$313)*('4-b'!$C$2='[2]6-b'!$F$4:$F$313)*('4-b'!F5='[2]6-b'!$B$4:$B$313)*('4-b'!F4='[2]6-b'!$E$4:$E$313),0))</f>
        <v>159.05692280477561</v>
      </c>
      <c r="G14">
        <f t="array" ref="G14">INDEX('[2]6-b'!$I$4:$I$313,MATCH(1,('4-b'!$B$2='[2]6-b'!$C$4:$C$313)*('4-b'!$C$2='[2]6-b'!$F$4:$F$313)*('4-b'!G5='[2]6-b'!$B$4:$B$313)*('4-b'!G4='[2]6-b'!$E$4:$E$313),0))</f>
        <v>158.37244620251701</v>
      </c>
      <c r="H14">
        <f t="array" ref="H14">INDEX('[2]6-b'!$I$4:$I$313,MATCH(1,('4-b'!$B$2='[2]6-b'!$C$4:$C$313)*('4-b'!$C$2='[2]6-b'!$F$4:$F$313)*('4-b'!H5='[2]6-b'!$B$4:$B$313)*('4-b'!H4='[2]6-b'!$E$4:$E$313),0))</f>
        <v>158.06461278223139</v>
      </c>
      <c r="I14">
        <f t="array" ref="I14">INDEX('[2]6-b'!$I$4:$I$313,MATCH(1,('4-b'!$B$2='[2]6-b'!$C$4:$C$313)*('4-b'!$C$2='[2]6-b'!$F$4:$F$313)*('4-b'!I5='[2]6-b'!$B$4:$B$313)*('4-b'!I4='[2]6-b'!$E$4:$E$313),0))</f>
        <v>169.90515237603299</v>
      </c>
      <c r="J14">
        <f t="array" ref="J14">INDEX('[2]6-b'!$I$4:$I$313,MATCH(1,('4-b'!$B$2='[2]6-b'!$C$4:$C$313)*('4-b'!$C$2='[2]6-b'!$F$4:$F$313)*('4-b'!J5='[2]6-b'!$B$4:$B$313)*('4-b'!J4='[2]6-b'!$E$4:$E$313),0))</f>
        <v>159.7365855839742</v>
      </c>
      <c r="K14">
        <f t="array" ref="K14">INDEX('[2]6-b'!$I$4:$I$313,MATCH(1,('4-b'!$B$2='[2]6-b'!$C$4:$C$313)*('4-b'!$C$2='[2]6-b'!$F$4:$F$313)*('4-b'!K5='[2]6-b'!$B$4:$B$313)*('4-b'!K4='[2]6-b'!$E$4:$E$313),0))</f>
        <v>158.15084368945921</v>
      </c>
      <c r="L14">
        <f t="array" ref="L14">INDEX('[2]6-b'!$I$4:$I$313,MATCH(1,('4-b'!$B$2='[2]6-b'!$C$4:$C$313)*('4-b'!$C$2='[2]6-b'!$F$4:$F$313)*('4-b'!L5='[2]6-b'!$B$4:$B$313)*('4-b'!L4='[2]6-b'!$E$4:$E$313),0))</f>
        <v>154.2799574857878</v>
      </c>
      <c r="M14">
        <f t="array" ref="M14">INDEX('[2]6-b'!$I$4:$I$313,MATCH(1,('4-b'!$B$2='[2]6-b'!$C$4:$C$313)*('4-b'!$C$2='[2]6-b'!$F$4:$F$313)*('4-b'!M5='[2]6-b'!$B$4:$B$313)*('4-b'!M4='[2]6-b'!$E$4:$E$313),0))</f>
        <v>154.72070433360909</v>
      </c>
      <c r="N14">
        <f t="array" ref="N14">INDEX('[2]6-b'!$I$4:$I$313,MATCH(1,('4-b'!$B$2='[2]6-b'!$C$4:$C$313)*('4-b'!$C$2='[2]6-b'!$F$4:$F$313)*('4-b'!N5='[2]6-b'!$B$4:$B$313)*('4-b'!N4='[2]6-b'!$E$4:$E$313),0))</f>
        <v>154.3345847344095</v>
      </c>
      <c r="O14">
        <f t="array" ref="O14">INDEX('[2]6-b'!$I$4:$I$313,MATCH(1,('4-b'!$B$2='[2]6-b'!$C$4:$C$313)*('4-b'!$C$2='[2]6-b'!$F$4:$F$313)*('4-b'!O5='[2]6-b'!$B$4:$B$313)*('4-b'!O4='[2]6-b'!$E$4:$E$313),0))</f>
        <v>154.037104246502</v>
      </c>
    </row>
    <row r="15" spans="1:15" x14ac:dyDescent="0.3">
      <c r="A15" t="s">
        <v>40</v>
      </c>
      <c r="B15" t="e">
        <f t="array" ref="B15">INDEX('[2]6-b'!$J$4:$J$313,MATCH(1,('4-b'!$B$2='[2]6-b'!$C$4:$C$313)*('4-b'!$C$2='[2]6-b'!$F$4:$F$313)*('4-b'!B5='[2]6-b'!$B$4:$B$313)*('4-b'!B4='[2]6-b'!$E$4:$E$313),0))</f>
        <v>#N/A</v>
      </c>
      <c r="C15">
        <f t="array" ref="C15">INDEX('[2]6-b'!$J$4:$J$313,MATCH(1,('4-b'!$B$2='[2]6-b'!$C$4:$C$313)*('4-b'!$C$2='[2]6-b'!$F$4:$F$313)*('4-b'!C5='[2]6-b'!$B$4:$B$313)*('4-b'!C4='[2]6-b'!$E$4:$E$313),0))</f>
        <v>4.1461059540587798E-2</v>
      </c>
      <c r="D15">
        <f t="array" ref="D15">INDEX('[2]6-b'!$J$4:$J$313,MATCH(1,('4-b'!$B$2='[2]6-b'!$C$4:$C$313)*('4-b'!$C$2='[2]6-b'!$F$4:$F$313)*('4-b'!D5='[2]6-b'!$B$4:$B$313)*('4-b'!D4='[2]6-b'!$E$4:$E$313),0))</f>
        <v>4.2377905300429501E-2</v>
      </c>
      <c r="E15">
        <f t="array" ref="E15">INDEX('[2]6-b'!$J$4:$J$313,MATCH(1,('4-b'!$B$2='[2]6-b'!$C$4:$C$313)*('4-b'!$C$2='[2]6-b'!$F$4:$F$313)*('4-b'!E5='[2]6-b'!$B$4:$B$313)*('4-b'!E4='[2]6-b'!$E$4:$E$313),0))</f>
        <v>4.26139734756915E-2</v>
      </c>
      <c r="F15">
        <f t="array" ref="F15">INDEX('[2]6-b'!$J$4:$J$313,MATCH(1,('4-b'!$B$2='[2]6-b'!$C$4:$C$313)*('4-b'!$C$2='[2]6-b'!$F$4:$F$313)*('4-b'!F5='[2]6-b'!$B$4:$B$313)*('4-b'!F4='[2]6-b'!$E$4:$E$313),0))</f>
        <v>4.1171153892695198E-2</v>
      </c>
      <c r="G15">
        <f t="array" ref="G15">INDEX('[2]6-b'!$J$4:$J$313,MATCH(1,('4-b'!$B$2='[2]6-b'!$C$4:$C$313)*('4-b'!$C$2='[2]6-b'!$F$4:$F$313)*('4-b'!G5='[2]6-b'!$B$4:$B$313)*('4-b'!G4='[2]6-b'!$E$4:$E$313),0))</f>
        <v>4.0092127382335301E-2</v>
      </c>
      <c r="H15">
        <f t="array" ref="H15">INDEX('[2]6-b'!$J$4:$J$313,MATCH(1,('4-b'!$B$2='[2]6-b'!$C$4:$C$313)*('4-b'!$C$2='[2]6-b'!$F$4:$F$313)*('4-b'!H5='[2]6-b'!$B$4:$B$313)*('4-b'!H4='[2]6-b'!$E$4:$E$313),0))</f>
        <v>3.9462110969856697E-2</v>
      </c>
      <c r="I15">
        <f t="array" ref="I15">INDEX('[2]6-b'!$J$4:$J$313,MATCH(1,('4-b'!$B$2='[2]6-b'!$C$4:$C$313)*('4-b'!$C$2='[2]6-b'!$F$4:$F$313)*('4-b'!I5='[2]6-b'!$B$4:$B$313)*('4-b'!I4='[2]6-b'!$E$4:$E$313),0))</f>
        <v>4.7808109504132203E-2</v>
      </c>
      <c r="J15">
        <f t="array" ref="J15">INDEX('[2]6-b'!$J$4:$J$313,MATCH(1,('4-b'!$B$2='[2]6-b'!$C$4:$C$313)*('4-b'!$C$2='[2]6-b'!$F$4:$F$313)*('4-b'!J5='[2]6-b'!$B$4:$B$313)*('4-b'!J4='[2]6-b'!$E$4:$E$313),0))</f>
        <v>4.7563861563226603E-2</v>
      </c>
      <c r="K15">
        <f t="array" ref="K15">INDEX('[2]6-b'!$J$4:$J$313,MATCH(1,('4-b'!$B$2='[2]6-b'!$C$4:$C$313)*('4-b'!$C$2='[2]6-b'!$F$4:$F$313)*('4-b'!K5='[2]6-b'!$B$4:$B$313)*('4-b'!K4='[2]6-b'!$E$4:$E$313),0))</f>
        <v>4.42154517834226E-2</v>
      </c>
      <c r="L15">
        <f t="array" ref="L15">INDEX('[2]6-b'!$J$4:$J$313,MATCH(1,('4-b'!$B$2='[2]6-b'!$C$4:$C$313)*('4-b'!$C$2='[2]6-b'!$F$4:$F$313)*('4-b'!L5='[2]6-b'!$B$4:$B$313)*('4-b'!L4='[2]6-b'!$E$4:$E$313),0))</f>
        <v>4.4575861297382703E-2</v>
      </c>
      <c r="M15">
        <f t="array" ref="M15">INDEX('[2]6-b'!$J$4:$J$313,MATCH(1,('4-b'!$B$2='[2]6-b'!$C$4:$C$313)*('4-b'!$C$2='[2]6-b'!$F$4:$F$313)*('4-b'!M5='[2]6-b'!$B$4:$B$313)*('4-b'!M4='[2]6-b'!$E$4:$E$313),0))</f>
        <v>4.5500666032660002E-2</v>
      </c>
      <c r="N15">
        <f t="array" ref="N15">INDEX('[2]6-b'!$J$4:$J$313,MATCH(1,('4-b'!$B$2='[2]6-b'!$C$4:$C$313)*('4-b'!$C$2='[2]6-b'!$F$4:$F$313)*('4-b'!N5='[2]6-b'!$B$4:$B$313)*('4-b'!N4='[2]6-b'!$E$4:$E$313),0))</f>
        <v>4.4890388535381701E-2</v>
      </c>
      <c r="O15">
        <f t="array" ref="O15">INDEX('[2]6-b'!$J$4:$J$313,MATCH(1,('4-b'!$B$2='[2]6-b'!$C$4:$C$313)*('4-b'!$C$2='[2]6-b'!$F$4:$F$313)*('4-b'!O5='[2]6-b'!$B$4:$B$313)*('4-b'!O4='[2]6-b'!$E$4:$E$313),0))</f>
        <v>4.3983722695673397E-2</v>
      </c>
    </row>
    <row r="16" spans="1:15" x14ac:dyDescent="0.3">
      <c r="A16" t="s">
        <v>47</v>
      </c>
      <c r="B16" t="e">
        <f t="array" ref="B16">INDEX('[2]6-b'!$N$4:$N$313,MATCH(1,('4-b'!$B$2='[2]6-b'!$C$4:$C$313)*('4-b'!$C$2='[2]6-b'!$F$4:$F$313)*('4-b'!B5='[2]6-b'!$B$4:$B$313)*('4-b'!B4='[2]6-b'!$E$4:$E$313),0))</f>
        <v>#N/A</v>
      </c>
      <c r="C16">
        <f t="array" ref="C16">INDEX('[2]6-b'!$N$4:$N$313,MATCH(1,('4-b'!$B$2='[2]6-b'!$C$4:$C$313)*('4-b'!$C$2='[2]6-b'!$F$4:$F$313)*('4-b'!C5='[2]6-b'!$B$4:$B$313)*('4-b'!C4='[2]6-b'!$E$4:$E$313),0))</f>
        <v>1964.3405966602959</v>
      </c>
      <c r="D16">
        <f t="array" ref="D16">INDEX('[2]6-b'!$N$4:$N$313,MATCH(1,('4-b'!$B$2='[2]6-b'!$C$4:$C$313)*('4-b'!$C$2='[2]6-b'!$F$4:$F$313)*('4-b'!D5='[2]6-b'!$B$4:$B$313)*('4-b'!D4='[2]6-b'!$E$4:$E$313),0))</f>
        <v>1789.8118091322631</v>
      </c>
      <c r="E16">
        <f t="array" ref="E16">INDEX('[2]6-b'!$N$4:$N$313,MATCH(1,('4-b'!$B$2='[2]6-b'!$C$4:$C$313)*('4-b'!$C$2='[2]6-b'!$F$4:$F$313)*('4-b'!E5='[2]6-b'!$B$4:$B$313)*('4-b'!E4='[2]6-b'!$E$4:$E$313),0))</f>
        <v>1783.1342425538221</v>
      </c>
      <c r="F16">
        <f t="array" ref="F16">INDEX('[2]6-b'!$N$4:$N$313,MATCH(1,('4-b'!$B$2='[2]6-b'!$C$4:$C$313)*('4-b'!$C$2='[2]6-b'!$F$4:$F$313)*('4-b'!F5='[2]6-b'!$B$4:$B$313)*('4-b'!F4='[2]6-b'!$E$4:$E$313),0))</f>
        <v>1736.9410647236889</v>
      </c>
      <c r="G16">
        <f t="array" ref="G16">INDEX('[2]6-b'!$N$4:$N$313,MATCH(1,('4-b'!$B$2='[2]6-b'!$C$4:$C$313)*('4-b'!$C$2='[2]6-b'!$F$4:$F$313)*('4-b'!G5='[2]6-b'!$B$4:$B$313)*('4-b'!G4='[2]6-b'!$E$4:$E$313),0))</f>
        <v>1715.225507248553</v>
      </c>
      <c r="H16">
        <f t="array" ref="H16">INDEX('[2]6-b'!$N$4:$N$313,MATCH(1,('4-b'!$B$2='[2]6-b'!$C$4:$C$313)*('4-b'!$C$2='[2]6-b'!$F$4:$F$313)*('4-b'!H5='[2]6-b'!$B$4:$B$313)*('4-b'!H4='[2]6-b'!$E$4:$E$313),0))</f>
        <v>1695.529208123641</v>
      </c>
      <c r="I16">
        <f t="array" ref="I16">INDEX('[2]6-b'!$N$4:$N$313,MATCH(1,('4-b'!$B$2='[2]6-b'!$C$4:$C$313)*('4-b'!$C$2='[2]6-b'!$F$4:$F$313)*('4-b'!I5='[2]6-b'!$B$4:$B$313)*('4-b'!I4='[2]6-b'!$E$4:$E$313),0))</f>
        <v>2450.3531766528931</v>
      </c>
      <c r="J16">
        <f t="array" ref="J16">INDEX('[2]6-b'!$N$4:$N$313,MATCH(1,('4-b'!$B$2='[2]6-b'!$C$4:$C$313)*('4-b'!$C$2='[2]6-b'!$F$4:$F$313)*('4-b'!J5='[2]6-b'!$B$4:$B$313)*('4-b'!J4='[2]6-b'!$E$4:$E$313),0))</f>
        <v>2377.347066714362</v>
      </c>
      <c r="K16">
        <f t="array" ref="K16">INDEX('[2]6-b'!$N$4:$N$313,MATCH(1,('4-b'!$B$2='[2]6-b'!$C$4:$C$313)*('4-b'!$C$2='[2]6-b'!$F$4:$F$313)*('4-b'!K5='[2]6-b'!$B$4:$B$313)*('4-b'!K4='[2]6-b'!$E$4:$E$313),0))</f>
        <v>1938.1778082313331</v>
      </c>
      <c r="L16">
        <f t="array" ref="L16">INDEX('[2]6-b'!$N$4:$N$313,MATCH(1,('4-b'!$B$2='[2]6-b'!$C$4:$C$313)*('4-b'!$C$2='[2]6-b'!$F$4:$F$313)*('4-b'!L5='[2]6-b'!$B$4:$B$313)*('4-b'!L4='[2]6-b'!$E$4:$E$313),0))</f>
        <v>1893.5660473669859</v>
      </c>
      <c r="M16">
        <f t="array" ref="M16">INDEX('[2]6-b'!$N$4:$N$313,MATCH(1,('4-b'!$B$2='[2]6-b'!$C$4:$C$313)*('4-b'!$C$2='[2]6-b'!$F$4:$F$313)*('4-b'!M5='[2]6-b'!$B$4:$B$313)*('4-b'!M4='[2]6-b'!$E$4:$E$313),0))</f>
        <v>1951.902008520007</v>
      </c>
      <c r="N16">
        <f t="array" ref="N16">INDEX('[2]6-b'!$N$4:$N$313,MATCH(1,('4-b'!$B$2='[2]6-b'!$C$4:$C$313)*('4-b'!$C$2='[2]6-b'!$F$4:$F$313)*('4-b'!N5='[2]6-b'!$B$4:$B$313)*('4-b'!N4='[2]6-b'!$E$4:$E$313),0))</f>
        <v>1947.300839166553</v>
      </c>
      <c r="O16">
        <f t="array" ref="O16">INDEX('[2]6-b'!$N$4:$N$313,MATCH(1,('4-b'!$B$2='[2]6-b'!$C$4:$C$313)*('4-b'!$C$2='[2]6-b'!$F$4:$F$313)*('4-b'!O5='[2]6-b'!$B$4:$B$313)*('4-b'!O4='[2]6-b'!$E$4:$E$313),0))</f>
        <v>1925.0152204884489</v>
      </c>
    </row>
  </sheetData>
  <conditionalFormatting sqref="A2:C2">
    <cfRule type="notContainsErrors" dxfId="10" priority="1">
      <formula>NOT(ISERROR(A2))</formula>
    </cfRule>
  </conditionalFormatting>
  <dataValidations count="2">
    <dataValidation type="list" allowBlank="1" showInputMessage="1" showErrorMessage="1" sqref="C2" xr:uid="{F8500B2E-0A73-4C2B-92B0-04BAD1F4E3D8}">
      <formula1>"car,SUV,truck"</formula1>
    </dataValidation>
    <dataValidation type="list" allowBlank="1" showInputMessage="1" showErrorMessage="1" sqref="B2" xr:uid="{0A43C530-CFAD-48A6-92E1-1AB1FC7AEEA2}">
      <formula1>"CNG,Conventional,BEV,FuelCell,Hybrid,PHEV"</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C41E2-3430-4677-8EED-74DA0BD6CC44}">
  <dimension ref="A1:F186"/>
  <sheetViews>
    <sheetView topLeftCell="B1" workbookViewId="0">
      <selection sqref="A1:A1048576"/>
    </sheetView>
  </sheetViews>
  <sheetFormatPr defaultRowHeight="14.4" x14ac:dyDescent="0.3"/>
  <cols>
    <col min="1" max="1" width="0" hidden="1" customWidth="1"/>
    <col min="3" max="4" width="15" customWidth="1"/>
    <col min="5" max="5" width="25" customWidth="1"/>
  </cols>
  <sheetData>
    <row r="1" spans="1:6" x14ac:dyDescent="0.3">
      <c r="B1" s="6" t="s">
        <v>13</v>
      </c>
    </row>
    <row r="2" spans="1:6" ht="28.8" x14ac:dyDescent="0.3">
      <c r="B2" s="21" t="s">
        <v>100</v>
      </c>
      <c r="C2" s="55" t="s">
        <v>144</v>
      </c>
      <c r="D2" s="55"/>
      <c r="E2" s="55"/>
      <c r="F2" s="55"/>
    </row>
    <row r="3" spans="1:6" x14ac:dyDescent="0.3">
      <c r="B3" s="23" t="s">
        <v>61</v>
      </c>
      <c r="C3" s="23" t="s">
        <v>113</v>
      </c>
      <c r="D3" s="23" t="s">
        <v>114</v>
      </c>
      <c r="E3" s="43" t="s">
        <v>115</v>
      </c>
      <c r="F3" s="43" t="s">
        <v>116</v>
      </c>
    </row>
    <row r="4" spans="1:6" x14ac:dyDescent="0.3">
      <c r="A4" s="23">
        <v>0</v>
      </c>
      <c r="B4">
        <v>2020</v>
      </c>
      <c r="C4" t="s">
        <v>121</v>
      </c>
      <c r="D4" t="s">
        <v>135</v>
      </c>
      <c r="E4" t="s">
        <v>107</v>
      </c>
      <c r="F4">
        <f>HLOOKUP(E4,'[1]6-a'!$E$3:Q313,A4+2,FALSE)</f>
        <v>10.7</v>
      </c>
    </row>
    <row r="5" spans="1:6" x14ac:dyDescent="0.3">
      <c r="A5" s="23">
        <v>1</v>
      </c>
      <c r="B5">
        <v>2025</v>
      </c>
      <c r="C5" t="s">
        <v>121</v>
      </c>
      <c r="D5" t="s">
        <v>135</v>
      </c>
      <c r="E5" t="s">
        <v>107</v>
      </c>
    </row>
    <row r="6" spans="1:6" x14ac:dyDescent="0.3">
      <c r="A6" s="23">
        <v>2</v>
      </c>
      <c r="B6">
        <v>2045</v>
      </c>
      <c r="C6" t="s">
        <v>121</v>
      </c>
      <c r="D6" t="s">
        <v>137</v>
      </c>
      <c r="E6" t="s">
        <v>107</v>
      </c>
    </row>
    <row r="7" spans="1:6" x14ac:dyDescent="0.3">
      <c r="A7" s="23">
        <v>3</v>
      </c>
      <c r="B7">
        <v>2050</v>
      </c>
      <c r="C7" t="s">
        <v>121</v>
      </c>
      <c r="D7" t="s">
        <v>137</v>
      </c>
      <c r="E7" t="s">
        <v>107</v>
      </c>
    </row>
    <row r="8" spans="1:6" x14ac:dyDescent="0.3">
      <c r="A8" s="23">
        <v>4</v>
      </c>
      <c r="B8">
        <v>2020</v>
      </c>
      <c r="C8" t="s">
        <v>103</v>
      </c>
      <c r="D8" t="s">
        <v>135</v>
      </c>
      <c r="E8" t="s">
        <v>107</v>
      </c>
    </row>
    <row r="9" spans="1:6" x14ac:dyDescent="0.3">
      <c r="A9" s="23">
        <v>5</v>
      </c>
      <c r="B9">
        <v>2025</v>
      </c>
      <c r="C9" t="s">
        <v>103</v>
      </c>
      <c r="D9" t="s">
        <v>135</v>
      </c>
      <c r="E9" t="s">
        <v>107</v>
      </c>
    </row>
    <row r="10" spans="1:6" x14ac:dyDescent="0.3">
      <c r="A10" s="23">
        <v>6</v>
      </c>
      <c r="B10">
        <v>2030</v>
      </c>
      <c r="C10" t="s">
        <v>103</v>
      </c>
      <c r="D10" t="s">
        <v>135</v>
      </c>
      <c r="E10" t="s">
        <v>107</v>
      </c>
    </row>
    <row r="11" spans="1:6" x14ac:dyDescent="0.3">
      <c r="A11" s="23">
        <v>7</v>
      </c>
      <c r="B11">
        <v>2035</v>
      </c>
      <c r="C11" t="s">
        <v>103</v>
      </c>
      <c r="D11" t="s">
        <v>135</v>
      </c>
      <c r="E11" t="s">
        <v>107</v>
      </c>
    </row>
    <row r="12" spans="1:6" x14ac:dyDescent="0.3">
      <c r="A12" s="23">
        <v>8</v>
      </c>
      <c r="B12">
        <v>2040</v>
      </c>
      <c r="C12" t="s">
        <v>103</v>
      </c>
      <c r="D12" t="s">
        <v>135</v>
      </c>
      <c r="E12" t="s">
        <v>107</v>
      </c>
    </row>
    <row r="13" spans="1:6" x14ac:dyDescent="0.3">
      <c r="A13" s="23">
        <v>9</v>
      </c>
      <c r="B13">
        <v>2045</v>
      </c>
      <c r="C13" t="s">
        <v>103</v>
      </c>
      <c r="D13" t="s">
        <v>135</v>
      </c>
      <c r="E13" t="s">
        <v>107</v>
      </c>
    </row>
    <row r="14" spans="1:6" x14ac:dyDescent="0.3">
      <c r="A14" s="23">
        <v>10</v>
      </c>
      <c r="B14">
        <v>2050</v>
      </c>
      <c r="C14" t="s">
        <v>103</v>
      </c>
      <c r="D14" t="s">
        <v>135</v>
      </c>
      <c r="E14" t="s">
        <v>107</v>
      </c>
    </row>
    <row r="15" spans="1:6" x14ac:dyDescent="0.3">
      <c r="A15" s="23">
        <v>11</v>
      </c>
      <c r="B15">
        <v>2020</v>
      </c>
      <c r="C15" t="s">
        <v>103</v>
      </c>
      <c r="D15" t="s">
        <v>136</v>
      </c>
      <c r="E15" t="s">
        <v>107</v>
      </c>
    </row>
    <row r="16" spans="1:6" x14ac:dyDescent="0.3">
      <c r="A16" s="23">
        <v>12</v>
      </c>
      <c r="B16">
        <v>2025</v>
      </c>
      <c r="C16" t="s">
        <v>103</v>
      </c>
      <c r="D16" t="s">
        <v>136</v>
      </c>
      <c r="E16" t="s">
        <v>107</v>
      </c>
    </row>
    <row r="17" spans="1:5" x14ac:dyDescent="0.3">
      <c r="A17" s="23">
        <v>13</v>
      </c>
      <c r="B17">
        <v>2030</v>
      </c>
      <c r="C17" t="s">
        <v>103</v>
      </c>
      <c r="D17" t="s">
        <v>136</v>
      </c>
      <c r="E17" t="s">
        <v>107</v>
      </c>
    </row>
    <row r="18" spans="1:5" x14ac:dyDescent="0.3">
      <c r="A18" s="23">
        <v>14</v>
      </c>
      <c r="B18">
        <v>2035</v>
      </c>
      <c r="C18" t="s">
        <v>103</v>
      </c>
      <c r="D18" t="s">
        <v>136</v>
      </c>
      <c r="E18" t="s">
        <v>107</v>
      </c>
    </row>
    <row r="19" spans="1:5" x14ac:dyDescent="0.3">
      <c r="A19" s="23">
        <v>15</v>
      </c>
      <c r="B19">
        <v>2040</v>
      </c>
      <c r="C19" t="s">
        <v>103</v>
      </c>
      <c r="D19" t="s">
        <v>136</v>
      </c>
      <c r="E19" t="s">
        <v>107</v>
      </c>
    </row>
    <row r="20" spans="1:5" x14ac:dyDescent="0.3">
      <c r="A20" s="23">
        <v>16</v>
      </c>
      <c r="B20">
        <v>2045</v>
      </c>
      <c r="C20" t="s">
        <v>103</v>
      </c>
      <c r="D20" t="s">
        <v>136</v>
      </c>
      <c r="E20" t="s">
        <v>107</v>
      </c>
    </row>
    <row r="21" spans="1:5" x14ac:dyDescent="0.3">
      <c r="A21" s="23">
        <v>17</v>
      </c>
      <c r="B21">
        <v>2050</v>
      </c>
      <c r="C21" t="s">
        <v>103</v>
      </c>
      <c r="D21" t="s">
        <v>136</v>
      </c>
      <c r="E21" t="s">
        <v>107</v>
      </c>
    </row>
    <row r="22" spans="1:5" x14ac:dyDescent="0.3">
      <c r="A22" s="23">
        <v>18</v>
      </c>
      <c r="B22">
        <v>2020</v>
      </c>
      <c r="C22" t="s">
        <v>103</v>
      </c>
      <c r="D22" t="s">
        <v>137</v>
      </c>
      <c r="E22" t="s">
        <v>107</v>
      </c>
    </row>
    <row r="23" spans="1:5" x14ac:dyDescent="0.3">
      <c r="A23" s="23">
        <v>19</v>
      </c>
      <c r="B23">
        <v>2025</v>
      </c>
      <c r="C23" t="s">
        <v>103</v>
      </c>
      <c r="D23" t="s">
        <v>137</v>
      </c>
      <c r="E23" t="s">
        <v>107</v>
      </c>
    </row>
    <row r="24" spans="1:5" x14ac:dyDescent="0.3">
      <c r="A24" s="23">
        <v>20</v>
      </c>
      <c r="B24">
        <v>2030</v>
      </c>
      <c r="C24" t="s">
        <v>103</v>
      </c>
      <c r="D24" t="s">
        <v>137</v>
      </c>
      <c r="E24" t="s">
        <v>107</v>
      </c>
    </row>
    <row r="25" spans="1:5" x14ac:dyDescent="0.3">
      <c r="A25" s="23">
        <v>21</v>
      </c>
      <c r="B25">
        <v>2035</v>
      </c>
      <c r="C25" t="s">
        <v>103</v>
      </c>
      <c r="D25" t="s">
        <v>137</v>
      </c>
      <c r="E25" t="s">
        <v>107</v>
      </c>
    </row>
    <row r="26" spans="1:5" x14ac:dyDescent="0.3">
      <c r="A26" s="23">
        <v>22</v>
      </c>
      <c r="B26">
        <v>2040</v>
      </c>
      <c r="C26" t="s">
        <v>103</v>
      </c>
      <c r="D26" t="s">
        <v>137</v>
      </c>
      <c r="E26" t="s">
        <v>107</v>
      </c>
    </row>
    <row r="27" spans="1:5" x14ac:dyDescent="0.3">
      <c r="A27" s="23">
        <v>23</v>
      </c>
      <c r="B27">
        <v>2045</v>
      </c>
      <c r="C27" t="s">
        <v>103</v>
      </c>
      <c r="D27" t="s">
        <v>137</v>
      </c>
      <c r="E27" t="s">
        <v>107</v>
      </c>
    </row>
    <row r="28" spans="1:5" x14ac:dyDescent="0.3">
      <c r="A28" s="23">
        <v>24</v>
      </c>
      <c r="B28">
        <v>2050</v>
      </c>
      <c r="C28" t="s">
        <v>103</v>
      </c>
      <c r="D28" t="s">
        <v>137</v>
      </c>
      <c r="E28" t="s">
        <v>107</v>
      </c>
    </row>
    <row r="29" spans="1:5" x14ac:dyDescent="0.3">
      <c r="A29" s="23">
        <v>25</v>
      </c>
      <c r="B29">
        <v>2020</v>
      </c>
      <c r="C29" t="s">
        <v>117</v>
      </c>
      <c r="D29" t="s">
        <v>135</v>
      </c>
      <c r="E29" t="s">
        <v>107</v>
      </c>
    </row>
    <row r="30" spans="1:5" x14ac:dyDescent="0.3">
      <c r="A30" s="23">
        <v>26</v>
      </c>
      <c r="B30">
        <v>2025</v>
      </c>
      <c r="C30" t="s">
        <v>117</v>
      </c>
      <c r="D30" t="s">
        <v>135</v>
      </c>
      <c r="E30" t="s">
        <v>107</v>
      </c>
    </row>
    <row r="31" spans="1:5" x14ac:dyDescent="0.3">
      <c r="A31" s="23">
        <v>27</v>
      </c>
      <c r="B31">
        <v>2030</v>
      </c>
      <c r="C31" t="s">
        <v>117</v>
      </c>
      <c r="D31" t="s">
        <v>135</v>
      </c>
      <c r="E31" t="s">
        <v>107</v>
      </c>
    </row>
    <row r="32" spans="1:5" x14ac:dyDescent="0.3">
      <c r="A32" s="23">
        <v>28</v>
      </c>
      <c r="B32">
        <v>2035</v>
      </c>
      <c r="C32" t="s">
        <v>117</v>
      </c>
      <c r="D32" t="s">
        <v>135</v>
      </c>
      <c r="E32" t="s">
        <v>107</v>
      </c>
    </row>
    <row r="33" spans="1:5" x14ac:dyDescent="0.3">
      <c r="A33" s="23">
        <v>29</v>
      </c>
      <c r="B33">
        <v>2025</v>
      </c>
      <c r="C33" t="s">
        <v>117</v>
      </c>
      <c r="D33" t="s">
        <v>136</v>
      </c>
      <c r="E33" t="s">
        <v>107</v>
      </c>
    </row>
    <row r="34" spans="1:5" x14ac:dyDescent="0.3">
      <c r="A34" s="23">
        <v>30</v>
      </c>
      <c r="B34">
        <v>2030</v>
      </c>
      <c r="C34" t="s">
        <v>117</v>
      </c>
      <c r="D34" t="s">
        <v>136</v>
      </c>
      <c r="E34" t="s">
        <v>107</v>
      </c>
    </row>
    <row r="35" spans="1:5" x14ac:dyDescent="0.3">
      <c r="A35" s="23">
        <v>31</v>
      </c>
      <c r="B35">
        <v>2035</v>
      </c>
      <c r="C35" t="s">
        <v>117</v>
      </c>
      <c r="D35" t="s">
        <v>136</v>
      </c>
      <c r="E35" t="s">
        <v>107</v>
      </c>
    </row>
    <row r="36" spans="1:5" x14ac:dyDescent="0.3">
      <c r="A36" s="23">
        <v>32</v>
      </c>
      <c r="B36">
        <v>2040</v>
      </c>
      <c r="C36" t="s">
        <v>117</v>
      </c>
      <c r="D36" t="s">
        <v>136</v>
      </c>
      <c r="E36" t="s">
        <v>107</v>
      </c>
    </row>
    <row r="37" spans="1:5" x14ac:dyDescent="0.3">
      <c r="A37" s="23">
        <v>33</v>
      </c>
      <c r="B37">
        <v>2045</v>
      </c>
      <c r="C37" t="s">
        <v>117</v>
      </c>
      <c r="D37" t="s">
        <v>136</v>
      </c>
      <c r="E37" t="s">
        <v>107</v>
      </c>
    </row>
    <row r="38" spans="1:5" x14ac:dyDescent="0.3">
      <c r="A38" s="23">
        <v>34</v>
      </c>
      <c r="B38">
        <v>2050</v>
      </c>
      <c r="C38" t="s">
        <v>117</v>
      </c>
      <c r="D38" t="s">
        <v>136</v>
      </c>
      <c r="E38" t="s">
        <v>107</v>
      </c>
    </row>
    <row r="39" spans="1:5" x14ac:dyDescent="0.3">
      <c r="A39" s="23">
        <v>35</v>
      </c>
      <c r="B39">
        <v>2045</v>
      </c>
      <c r="C39" t="s">
        <v>117</v>
      </c>
      <c r="D39" t="s">
        <v>137</v>
      </c>
      <c r="E39" t="s">
        <v>107</v>
      </c>
    </row>
    <row r="40" spans="1:5" x14ac:dyDescent="0.3">
      <c r="A40" s="23">
        <v>36</v>
      </c>
      <c r="B40">
        <v>2050</v>
      </c>
      <c r="C40" t="s">
        <v>117</v>
      </c>
      <c r="D40" t="s">
        <v>137</v>
      </c>
      <c r="E40" t="s">
        <v>107</v>
      </c>
    </row>
    <row r="41" spans="1:5" x14ac:dyDescent="0.3">
      <c r="A41" s="23">
        <v>37</v>
      </c>
      <c r="B41">
        <v>2025</v>
      </c>
      <c r="C41" t="s">
        <v>118</v>
      </c>
      <c r="D41" t="s">
        <v>135</v>
      </c>
      <c r="E41" t="s">
        <v>107</v>
      </c>
    </row>
    <row r="42" spans="1:5" x14ac:dyDescent="0.3">
      <c r="A42" s="23">
        <v>38</v>
      </c>
      <c r="B42">
        <v>2030</v>
      </c>
      <c r="C42" t="s">
        <v>118</v>
      </c>
      <c r="D42" t="s">
        <v>135</v>
      </c>
      <c r="E42" t="s">
        <v>107</v>
      </c>
    </row>
    <row r="43" spans="1:5" x14ac:dyDescent="0.3">
      <c r="A43" s="23">
        <v>39</v>
      </c>
      <c r="B43">
        <v>2035</v>
      </c>
      <c r="C43" t="s">
        <v>118</v>
      </c>
      <c r="D43" t="s">
        <v>135</v>
      </c>
      <c r="E43" t="s">
        <v>107</v>
      </c>
    </row>
    <row r="44" spans="1:5" x14ac:dyDescent="0.3">
      <c r="A44" s="23">
        <v>40</v>
      </c>
      <c r="B44">
        <v>2040</v>
      </c>
      <c r="C44" t="s">
        <v>118</v>
      </c>
      <c r="D44" t="s">
        <v>135</v>
      </c>
      <c r="E44" t="s">
        <v>107</v>
      </c>
    </row>
    <row r="45" spans="1:5" x14ac:dyDescent="0.3">
      <c r="A45" s="23">
        <v>41</v>
      </c>
      <c r="B45">
        <v>2045</v>
      </c>
      <c r="C45" t="s">
        <v>118</v>
      </c>
      <c r="D45" t="s">
        <v>135</v>
      </c>
      <c r="E45" t="s">
        <v>107</v>
      </c>
    </row>
    <row r="46" spans="1:5" x14ac:dyDescent="0.3">
      <c r="A46" s="23">
        <v>42</v>
      </c>
      <c r="B46">
        <v>2050</v>
      </c>
      <c r="C46" t="s">
        <v>118</v>
      </c>
      <c r="D46" t="s">
        <v>135</v>
      </c>
      <c r="E46" t="s">
        <v>107</v>
      </c>
    </row>
    <row r="47" spans="1:5" x14ac:dyDescent="0.3">
      <c r="A47" s="23">
        <v>43</v>
      </c>
      <c r="B47">
        <v>2020</v>
      </c>
      <c r="C47" t="s">
        <v>118</v>
      </c>
      <c r="D47" t="s">
        <v>136</v>
      </c>
      <c r="E47" t="s">
        <v>107</v>
      </c>
    </row>
    <row r="48" spans="1:5" x14ac:dyDescent="0.3">
      <c r="A48" s="23">
        <v>44</v>
      </c>
      <c r="B48">
        <v>2025</v>
      </c>
      <c r="C48" t="s">
        <v>118</v>
      </c>
      <c r="D48" t="s">
        <v>136</v>
      </c>
      <c r="E48" t="s">
        <v>107</v>
      </c>
    </row>
    <row r="49" spans="1:5" x14ac:dyDescent="0.3">
      <c r="A49" s="23">
        <v>45</v>
      </c>
      <c r="B49">
        <v>2030</v>
      </c>
      <c r="C49" t="s">
        <v>118</v>
      </c>
      <c r="D49" t="s">
        <v>136</v>
      </c>
      <c r="E49" t="s">
        <v>107</v>
      </c>
    </row>
    <row r="50" spans="1:5" x14ac:dyDescent="0.3">
      <c r="A50" s="23">
        <v>46</v>
      </c>
      <c r="B50">
        <v>2035</v>
      </c>
      <c r="C50" t="s">
        <v>118</v>
      </c>
      <c r="D50" t="s">
        <v>136</v>
      </c>
      <c r="E50" t="s">
        <v>107</v>
      </c>
    </row>
    <row r="51" spans="1:5" x14ac:dyDescent="0.3">
      <c r="A51" s="23">
        <v>47</v>
      </c>
      <c r="B51">
        <v>2040</v>
      </c>
      <c r="C51" t="s">
        <v>118</v>
      </c>
      <c r="D51" t="s">
        <v>136</v>
      </c>
      <c r="E51" t="s">
        <v>107</v>
      </c>
    </row>
    <row r="52" spans="1:5" x14ac:dyDescent="0.3">
      <c r="A52" s="23">
        <v>48</v>
      </c>
      <c r="B52">
        <v>2045</v>
      </c>
      <c r="C52" t="s">
        <v>118</v>
      </c>
      <c r="D52" t="s">
        <v>136</v>
      </c>
      <c r="E52" t="s">
        <v>107</v>
      </c>
    </row>
    <row r="53" spans="1:5" x14ac:dyDescent="0.3">
      <c r="A53" s="23">
        <v>49</v>
      </c>
      <c r="B53">
        <v>2050</v>
      </c>
      <c r="C53" t="s">
        <v>118</v>
      </c>
      <c r="D53" t="s">
        <v>136</v>
      </c>
      <c r="E53" t="s">
        <v>107</v>
      </c>
    </row>
    <row r="54" spans="1:5" x14ac:dyDescent="0.3">
      <c r="A54" s="23">
        <v>50</v>
      </c>
      <c r="B54">
        <v>2045</v>
      </c>
      <c r="C54" t="s">
        <v>118</v>
      </c>
      <c r="D54" t="s">
        <v>137</v>
      </c>
      <c r="E54" t="s">
        <v>107</v>
      </c>
    </row>
    <row r="55" spans="1:5" x14ac:dyDescent="0.3">
      <c r="A55" s="23">
        <v>51</v>
      </c>
      <c r="B55">
        <v>2050</v>
      </c>
      <c r="C55" t="s">
        <v>118</v>
      </c>
      <c r="D55" t="s">
        <v>137</v>
      </c>
      <c r="E55" t="s">
        <v>107</v>
      </c>
    </row>
    <row r="56" spans="1:5" x14ac:dyDescent="0.3">
      <c r="A56" s="23">
        <v>52</v>
      </c>
      <c r="B56">
        <v>2020</v>
      </c>
      <c r="C56" t="s">
        <v>119</v>
      </c>
      <c r="D56" t="s">
        <v>135</v>
      </c>
      <c r="E56" t="s">
        <v>107</v>
      </c>
    </row>
    <row r="57" spans="1:5" x14ac:dyDescent="0.3">
      <c r="A57" s="23">
        <v>53</v>
      </c>
      <c r="B57">
        <v>2025</v>
      </c>
      <c r="C57" t="s">
        <v>119</v>
      </c>
      <c r="D57" t="s">
        <v>135</v>
      </c>
      <c r="E57" t="s">
        <v>107</v>
      </c>
    </row>
    <row r="58" spans="1:5" x14ac:dyDescent="0.3">
      <c r="A58" s="23">
        <v>54</v>
      </c>
      <c r="B58">
        <v>2030</v>
      </c>
      <c r="C58" t="s">
        <v>119</v>
      </c>
      <c r="D58" t="s">
        <v>135</v>
      </c>
      <c r="E58" t="s">
        <v>107</v>
      </c>
    </row>
    <row r="59" spans="1:5" x14ac:dyDescent="0.3">
      <c r="A59" s="23">
        <v>55</v>
      </c>
      <c r="B59">
        <v>2035</v>
      </c>
      <c r="C59" t="s">
        <v>119</v>
      </c>
      <c r="D59" t="s">
        <v>135</v>
      </c>
      <c r="E59" t="s">
        <v>107</v>
      </c>
    </row>
    <row r="60" spans="1:5" x14ac:dyDescent="0.3">
      <c r="A60" s="23">
        <v>56</v>
      </c>
      <c r="B60">
        <v>2040</v>
      </c>
      <c r="C60" t="s">
        <v>119</v>
      </c>
      <c r="D60" t="s">
        <v>135</v>
      </c>
      <c r="E60" t="s">
        <v>107</v>
      </c>
    </row>
    <row r="61" spans="1:5" x14ac:dyDescent="0.3">
      <c r="A61" s="23">
        <v>57</v>
      </c>
      <c r="B61">
        <v>2045</v>
      </c>
      <c r="C61" t="s">
        <v>119</v>
      </c>
      <c r="D61" t="s">
        <v>135</v>
      </c>
      <c r="E61" t="s">
        <v>107</v>
      </c>
    </row>
    <row r="62" spans="1:5" x14ac:dyDescent="0.3">
      <c r="A62" s="23">
        <v>58</v>
      </c>
      <c r="B62">
        <v>2050</v>
      </c>
      <c r="C62" t="s">
        <v>119</v>
      </c>
      <c r="D62" t="s">
        <v>135</v>
      </c>
      <c r="E62" t="s">
        <v>107</v>
      </c>
    </row>
    <row r="63" spans="1:5" x14ac:dyDescent="0.3">
      <c r="A63" s="23">
        <v>59</v>
      </c>
      <c r="B63">
        <v>2020</v>
      </c>
      <c r="C63" t="s">
        <v>119</v>
      </c>
      <c r="D63" t="s">
        <v>136</v>
      </c>
      <c r="E63" t="s">
        <v>107</v>
      </c>
    </row>
    <row r="64" spans="1:5" x14ac:dyDescent="0.3">
      <c r="A64" s="23">
        <v>60</v>
      </c>
      <c r="B64">
        <v>2025</v>
      </c>
      <c r="C64" t="s">
        <v>119</v>
      </c>
      <c r="D64" t="s">
        <v>136</v>
      </c>
      <c r="E64" t="s">
        <v>107</v>
      </c>
    </row>
    <row r="65" spans="1:5" x14ac:dyDescent="0.3">
      <c r="A65" s="23">
        <v>61</v>
      </c>
      <c r="B65">
        <v>2030</v>
      </c>
      <c r="C65" t="s">
        <v>119</v>
      </c>
      <c r="D65" t="s">
        <v>136</v>
      </c>
      <c r="E65" t="s">
        <v>107</v>
      </c>
    </row>
    <row r="66" spans="1:5" x14ac:dyDescent="0.3">
      <c r="A66" s="23">
        <v>62</v>
      </c>
      <c r="B66">
        <v>2035</v>
      </c>
      <c r="C66" t="s">
        <v>119</v>
      </c>
      <c r="D66" t="s">
        <v>136</v>
      </c>
      <c r="E66" t="s">
        <v>107</v>
      </c>
    </row>
    <row r="67" spans="1:5" x14ac:dyDescent="0.3">
      <c r="A67" s="23">
        <v>63</v>
      </c>
      <c r="B67">
        <v>2040</v>
      </c>
      <c r="C67" t="s">
        <v>119</v>
      </c>
      <c r="D67" t="s">
        <v>136</v>
      </c>
      <c r="E67" t="s">
        <v>107</v>
      </c>
    </row>
    <row r="68" spans="1:5" x14ac:dyDescent="0.3">
      <c r="A68" s="23">
        <v>64</v>
      </c>
      <c r="B68">
        <v>2045</v>
      </c>
      <c r="C68" t="s">
        <v>119</v>
      </c>
      <c r="D68" t="s">
        <v>136</v>
      </c>
      <c r="E68" t="s">
        <v>107</v>
      </c>
    </row>
    <row r="69" spans="1:5" x14ac:dyDescent="0.3">
      <c r="A69" s="23">
        <v>65</v>
      </c>
      <c r="B69">
        <v>2050</v>
      </c>
      <c r="C69" t="s">
        <v>119</v>
      </c>
      <c r="D69" t="s">
        <v>136</v>
      </c>
      <c r="E69" t="s">
        <v>107</v>
      </c>
    </row>
    <row r="70" spans="1:5" x14ac:dyDescent="0.3">
      <c r="A70" s="23">
        <v>66</v>
      </c>
      <c r="B70">
        <v>2020</v>
      </c>
      <c r="C70" t="s">
        <v>119</v>
      </c>
      <c r="D70" t="s">
        <v>137</v>
      </c>
      <c r="E70" t="s">
        <v>107</v>
      </c>
    </row>
    <row r="71" spans="1:5" x14ac:dyDescent="0.3">
      <c r="A71" s="23">
        <v>67</v>
      </c>
      <c r="B71">
        <v>2025</v>
      </c>
      <c r="C71" t="s">
        <v>119</v>
      </c>
      <c r="D71" t="s">
        <v>137</v>
      </c>
      <c r="E71" t="s">
        <v>107</v>
      </c>
    </row>
    <row r="72" spans="1:5" x14ac:dyDescent="0.3">
      <c r="A72" s="23">
        <v>68</v>
      </c>
      <c r="B72">
        <v>2030</v>
      </c>
      <c r="C72" t="s">
        <v>119</v>
      </c>
      <c r="D72" t="s">
        <v>137</v>
      </c>
      <c r="E72" t="s">
        <v>107</v>
      </c>
    </row>
    <row r="73" spans="1:5" x14ac:dyDescent="0.3">
      <c r="A73" s="23">
        <v>69</v>
      </c>
      <c r="B73">
        <v>2035</v>
      </c>
      <c r="C73" t="s">
        <v>119</v>
      </c>
      <c r="D73" t="s">
        <v>137</v>
      </c>
      <c r="E73" t="s">
        <v>107</v>
      </c>
    </row>
    <row r="74" spans="1:5" x14ac:dyDescent="0.3">
      <c r="A74" s="23">
        <v>70</v>
      </c>
      <c r="B74">
        <v>2040</v>
      </c>
      <c r="C74" t="s">
        <v>119</v>
      </c>
      <c r="D74" t="s">
        <v>137</v>
      </c>
      <c r="E74" t="s">
        <v>107</v>
      </c>
    </row>
    <row r="75" spans="1:5" x14ac:dyDescent="0.3">
      <c r="A75" s="23">
        <v>71</v>
      </c>
      <c r="B75">
        <v>2045</v>
      </c>
      <c r="C75" t="s">
        <v>119</v>
      </c>
      <c r="D75" t="s">
        <v>137</v>
      </c>
      <c r="E75" t="s">
        <v>107</v>
      </c>
    </row>
    <row r="76" spans="1:5" x14ac:dyDescent="0.3">
      <c r="A76" s="23">
        <v>72</v>
      </c>
      <c r="B76">
        <v>2050</v>
      </c>
      <c r="C76" t="s">
        <v>119</v>
      </c>
      <c r="D76" t="s">
        <v>137</v>
      </c>
      <c r="E76" t="s">
        <v>107</v>
      </c>
    </row>
    <row r="77" spans="1:5" x14ac:dyDescent="0.3">
      <c r="A77" s="23">
        <v>73</v>
      </c>
      <c r="B77">
        <v>2020</v>
      </c>
      <c r="C77" t="s">
        <v>120</v>
      </c>
      <c r="D77" t="s">
        <v>136</v>
      </c>
      <c r="E77" t="s">
        <v>107</v>
      </c>
    </row>
    <row r="78" spans="1:5" x14ac:dyDescent="0.3">
      <c r="A78" s="23">
        <v>74</v>
      </c>
      <c r="B78">
        <v>2025</v>
      </c>
      <c r="C78" t="s">
        <v>120</v>
      </c>
      <c r="D78" t="s">
        <v>136</v>
      </c>
      <c r="E78" t="s">
        <v>107</v>
      </c>
    </row>
    <row r="79" spans="1:5" x14ac:dyDescent="0.3">
      <c r="A79" s="23">
        <v>75</v>
      </c>
      <c r="B79">
        <v>2030</v>
      </c>
      <c r="C79" t="s">
        <v>120</v>
      </c>
      <c r="D79" t="s">
        <v>136</v>
      </c>
      <c r="E79" t="s">
        <v>107</v>
      </c>
    </row>
    <row r="80" spans="1:5" x14ac:dyDescent="0.3">
      <c r="A80" s="23">
        <v>76</v>
      </c>
      <c r="B80">
        <v>2035</v>
      </c>
      <c r="C80" t="s">
        <v>120</v>
      </c>
      <c r="D80" t="s">
        <v>136</v>
      </c>
      <c r="E80" t="s">
        <v>107</v>
      </c>
    </row>
    <row r="81" spans="1:5" x14ac:dyDescent="0.3">
      <c r="A81" s="23">
        <v>77</v>
      </c>
      <c r="B81">
        <v>2040</v>
      </c>
      <c r="C81" t="s">
        <v>120</v>
      </c>
      <c r="D81" t="s">
        <v>136</v>
      </c>
      <c r="E81" t="s">
        <v>107</v>
      </c>
    </row>
    <row r="82" spans="1:5" x14ac:dyDescent="0.3">
      <c r="A82" s="23">
        <v>78</v>
      </c>
      <c r="B82">
        <v>2045</v>
      </c>
      <c r="C82" t="s">
        <v>120</v>
      </c>
      <c r="D82" t="s">
        <v>136</v>
      </c>
      <c r="E82" t="s">
        <v>107</v>
      </c>
    </row>
    <row r="83" spans="1:5" x14ac:dyDescent="0.3">
      <c r="A83" s="23">
        <v>79</v>
      </c>
      <c r="B83">
        <v>2050</v>
      </c>
      <c r="C83" t="s">
        <v>120</v>
      </c>
      <c r="D83" t="s">
        <v>136</v>
      </c>
      <c r="E83" t="s">
        <v>107</v>
      </c>
    </row>
    <row r="84" spans="1:5" x14ac:dyDescent="0.3">
      <c r="A84" s="23">
        <v>80</v>
      </c>
      <c r="B84">
        <v>2025</v>
      </c>
      <c r="C84" t="s">
        <v>120</v>
      </c>
      <c r="D84" t="s">
        <v>137</v>
      </c>
      <c r="E84" t="s">
        <v>107</v>
      </c>
    </row>
    <row r="85" spans="1:5" x14ac:dyDescent="0.3">
      <c r="A85" s="23">
        <v>81</v>
      </c>
      <c r="B85">
        <v>2030</v>
      </c>
      <c r="C85" t="s">
        <v>120</v>
      </c>
      <c r="D85" t="s">
        <v>137</v>
      </c>
      <c r="E85" t="s">
        <v>107</v>
      </c>
    </row>
    <row r="86" spans="1:5" x14ac:dyDescent="0.3">
      <c r="A86" s="23">
        <v>82</v>
      </c>
      <c r="B86">
        <v>2035</v>
      </c>
      <c r="C86" t="s">
        <v>120</v>
      </c>
      <c r="D86" t="s">
        <v>137</v>
      </c>
      <c r="E86" t="s">
        <v>107</v>
      </c>
    </row>
    <row r="87" spans="1:5" x14ac:dyDescent="0.3">
      <c r="A87" s="23">
        <v>83</v>
      </c>
      <c r="B87">
        <v>2040</v>
      </c>
      <c r="C87" t="s">
        <v>120</v>
      </c>
      <c r="D87" t="s">
        <v>137</v>
      </c>
      <c r="E87" t="s">
        <v>107</v>
      </c>
    </row>
    <row r="88" spans="1:5" x14ac:dyDescent="0.3">
      <c r="A88" s="23">
        <v>84</v>
      </c>
      <c r="B88">
        <v>2045</v>
      </c>
      <c r="C88" t="s">
        <v>120</v>
      </c>
      <c r="D88" t="s">
        <v>137</v>
      </c>
      <c r="E88" t="s">
        <v>107</v>
      </c>
    </row>
    <row r="89" spans="1:5" x14ac:dyDescent="0.3">
      <c r="A89" s="23">
        <v>85</v>
      </c>
      <c r="B89">
        <v>2050</v>
      </c>
      <c r="C89" t="s">
        <v>120</v>
      </c>
      <c r="D89" t="s">
        <v>137</v>
      </c>
      <c r="E89" t="s">
        <v>107</v>
      </c>
    </row>
    <row r="90" spans="1:5" x14ac:dyDescent="0.3">
      <c r="A90" s="23">
        <v>86</v>
      </c>
      <c r="B90">
        <v>2020</v>
      </c>
      <c r="C90" t="s">
        <v>121</v>
      </c>
      <c r="D90" t="s">
        <v>122</v>
      </c>
      <c r="E90" t="s">
        <v>107</v>
      </c>
    </row>
    <row r="91" spans="1:5" x14ac:dyDescent="0.3">
      <c r="A91" s="23">
        <v>87</v>
      </c>
      <c r="B91">
        <v>2025</v>
      </c>
      <c r="C91" t="s">
        <v>121</v>
      </c>
      <c r="D91" t="s">
        <v>122</v>
      </c>
      <c r="E91" t="s">
        <v>107</v>
      </c>
    </row>
    <row r="92" spans="1:5" x14ac:dyDescent="0.3">
      <c r="A92" s="23">
        <v>88</v>
      </c>
      <c r="B92">
        <v>2030</v>
      </c>
      <c r="C92" t="s">
        <v>121</v>
      </c>
      <c r="D92" t="s">
        <v>122</v>
      </c>
      <c r="E92" t="s">
        <v>107</v>
      </c>
    </row>
    <row r="93" spans="1:5" x14ac:dyDescent="0.3">
      <c r="A93" s="23">
        <v>89</v>
      </c>
      <c r="B93">
        <v>2035</v>
      </c>
      <c r="C93" t="s">
        <v>121</v>
      </c>
      <c r="D93" t="s">
        <v>122</v>
      </c>
      <c r="E93" t="s">
        <v>107</v>
      </c>
    </row>
    <row r="94" spans="1:5" x14ac:dyDescent="0.3">
      <c r="A94" s="23">
        <v>90</v>
      </c>
      <c r="B94">
        <v>2040</v>
      </c>
      <c r="C94" t="s">
        <v>121</v>
      </c>
      <c r="D94" t="s">
        <v>122</v>
      </c>
      <c r="E94" t="s">
        <v>107</v>
      </c>
    </row>
    <row r="95" spans="1:5" x14ac:dyDescent="0.3">
      <c r="A95" s="23">
        <v>91</v>
      </c>
      <c r="B95">
        <v>2045</v>
      </c>
      <c r="C95" t="s">
        <v>121</v>
      </c>
      <c r="D95" t="s">
        <v>122</v>
      </c>
      <c r="E95" t="s">
        <v>107</v>
      </c>
    </row>
    <row r="96" spans="1:5" x14ac:dyDescent="0.3">
      <c r="A96" s="23">
        <v>92</v>
      </c>
      <c r="B96">
        <v>2050</v>
      </c>
      <c r="C96" t="s">
        <v>121</v>
      </c>
      <c r="D96" t="s">
        <v>122</v>
      </c>
      <c r="E96" t="s">
        <v>107</v>
      </c>
    </row>
    <row r="97" spans="1:5" x14ac:dyDescent="0.3">
      <c r="A97" s="23">
        <v>93</v>
      </c>
      <c r="B97">
        <v>2035</v>
      </c>
      <c r="C97" t="s">
        <v>121</v>
      </c>
      <c r="D97" t="s">
        <v>123</v>
      </c>
      <c r="E97" t="s">
        <v>107</v>
      </c>
    </row>
    <row r="98" spans="1:5" x14ac:dyDescent="0.3">
      <c r="A98" s="23">
        <v>94</v>
      </c>
      <c r="B98">
        <v>2040</v>
      </c>
      <c r="C98" t="s">
        <v>121</v>
      </c>
      <c r="D98" t="s">
        <v>123</v>
      </c>
      <c r="E98" t="s">
        <v>107</v>
      </c>
    </row>
    <row r="99" spans="1:5" x14ac:dyDescent="0.3">
      <c r="A99" s="23">
        <v>95</v>
      </c>
      <c r="B99">
        <v>2045</v>
      </c>
      <c r="C99" t="s">
        <v>121</v>
      </c>
      <c r="D99" t="s">
        <v>123</v>
      </c>
      <c r="E99" t="s">
        <v>107</v>
      </c>
    </row>
    <row r="100" spans="1:5" x14ac:dyDescent="0.3">
      <c r="A100" s="23">
        <v>96</v>
      </c>
      <c r="B100">
        <v>2050</v>
      </c>
      <c r="C100" t="s">
        <v>121</v>
      </c>
      <c r="D100" t="s">
        <v>123</v>
      </c>
      <c r="E100" t="s">
        <v>107</v>
      </c>
    </row>
    <row r="101" spans="1:5" x14ac:dyDescent="0.3">
      <c r="A101" s="23">
        <v>97</v>
      </c>
      <c r="B101">
        <v>2020</v>
      </c>
      <c r="C101" t="s">
        <v>103</v>
      </c>
      <c r="D101" t="s">
        <v>122</v>
      </c>
      <c r="E101" t="s">
        <v>107</v>
      </c>
    </row>
    <row r="102" spans="1:5" x14ac:dyDescent="0.3">
      <c r="A102" s="23">
        <v>98</v>
      </c>
      <c r="B102">
        <v>2025</v>
      </c>
      <c r="C102" t="s">
        <v>103</v>
      </c>
      <c r="D102" t="s">
        <v>122</v>
      </c>
      <c r="E102" t="s">
        <v>107</v>
      </c>
    </row>
    <row r="103" spans="1:5" x14ac:dyDescent="0.3">
      <c r="A103" s="23">
        <v>99</v>
      </c>
      <c r="B103">
        <v>2030</v>
      </c>
      <c r="C103" t="s">
        <v>103</v>
      </c>
      <c r="D103" t="s">
        <v>122</v>
      </c>
      <c r="E103" t="s">
        <v>107</v>
      </c>
    </row>
    <row r="104" spans="1:5" x14ac:dyDescent="0.3">
      <c r="A104" s="23">
        <v>100</v>
      </c>
      <c r="B104">
        <v>2035</v>
      </c>
      <c r="C104" t="s">
        <v>103</v>
      </c>
      <c r="D104" t="s">
        <v>122</v>
      </c>
      <c r="E104" t="s">
        <v>107</v>
      </c>
    </row>
    <row r="105" spans="1:5" x14ac:dyDescent="0.3">
      <c r="A105" s="23">
        <v>101</v>
      </c>
      <c r="B105">
        <v>2040</v>
      </c>
      <c r="C105" t="s">
        <v>103</v>
      </c>
      <c r="D105" t="s">
        <v>122</v>
      </c>
      <c r="E105" t="s">
        <v>107</v>
      </c>
    </row>
    <row r="106" spans="1:5" x14ac:dyDescent="0.3">
      <c r="A106" s="23">
        <v>102</v>
      </c>
      <c r="B106">
        <v>2045</v>
      </c>
      <c r="C106" t="s">
        <v>103</v>
      </c>
      <c r="D106" t="s">
        <v>122</v>
      </c>
      <c r="E106" t="s">
        <v>107</v>
      </c>
    </row>
    <row r="107" spans="1:5" x14ac:dyDescent="0.3">
      <c r="A107" s="23">
        <v>103</v>
      </c>
      <c r="B107">
        <v>2050</v>
      </c>
      <c r="C107" t="s">
        <v>103</v>
      </c>
      <c r="D107" t="s">
        <v>122</v>
      </c>
      <c r="E107" t="s">
        <v>107</v>
      </c>
    </row>
    <row r="108" spans="1:5" x14ac:dyDescent="0.3">
      <c r="A108" s="23">
        <v>104</v>
      </c>
      <c r="B108">
        <v>2020</v>
      </c>
      <c r="C108" t="s">
        <v>103</v>
      </c>
      <c r="D108" t="s">
        <v>123</v>
      </c>
      <c r="E108" t="s">
        <v>107</v>
      </c>
    </row>
    <row r="109" spans="1:5" x14ac:dyDescent="0.3">
      <c r="A109" s="23">
        <v>105</v>
      </c>
      <c r="B109">
        <v>2025</v>
      </c>
      <c r="C109" t="s">
        <v>103</v>
      </c>
      <c r="D109" t="s">
        <v>123</v>
      </c>
      <c r="E109" t="s">
        <v>107</v>
      </c>
    </row>
    <row r="110" spans="1:5" x14ac:dyDescent="0.3">
      <c r="A110" s="23">
        <v>106</v>
      </c>
      <c r="B110">
        <v>2030</v>
      </c>
      <c r="C110" t="s">
        <v>103</v>
      </c>
      <c r="D110" t="s">
        <v>123</v>
      </c>
      <c r="E110" t="s">
        <v>107</v>
      </c>
    </row>
    <row r="111" spans="1:5" x14ac:dyDescent="0.3">
      <c r="A111" s="23">
        <v>107</v>
      </c>
      <c r="B111">
        <v>2035</v>
      </c>
      <c r="C111" t="s">
        <v>103</v>
      </c>
      <c r="D111" t="s">
        <v>123</v>
      </c>
      <c r="E111" t="s">
        <v>107</v>
      </c>
    </row>
    <row r="112" spans="1:5" x14ac:dyDescent="0.3">
      <c r="A112" s="23">
        <v>108</v>
      </c>
      <c r="B112">
        <v>2040</v>
      </c>
      <c r="C112" t="s">
        <v>103</v>
      </c>
      <c r="D112" t="s">
        <v>123</v>
      </c>
      <c r="E112" t="s">
        <v>107</v>
      </c>
    </row>
    <row r="113" spans="1:5" x14ac:dyDescent="0.3">
      <c r="A113" s="23">
        <v>109</v>
      </c>
      <c r="B113">
        <v>2045</v>
      </c>
      <c r="C113" t="s">
        <v>103</v>
      </c>
      <c r="D113" t="s">
        <v>123</v>
      </c>
      <c r="E113" t="s">
        <v>107</v>
      </c>
    </row>
    <row r="114" spans="1:5" x14ac:dyDescent="0.3">
      <c r="A114" s="23">
        <v>110</v>
      </c>
      <c r="B114">
        <v>2050</v>
      </c>
      <c r="C114" t="s">
        <v>103</v>
      </c>
      <c r="D114" t="s">
        <v>123</v>
      </c>
      <c r="E114" t="s">
        <v>107</v>
      </c>
    </row>
    <row r="115" spans="1:5" x14ac:dyDescent="0.3">
      <c r="A115" s="23">
        <v>111</v>
      </c>
      <c r="B115">
        <v>2020</v>
      </c>
      <c r="C115" t="s">
        <v>103</v>
      </c>
      <c r="D115" t="s">
        <v>124</v>
      </c>
      <c r="E115" t="s">
        <v>107</v>
      </c>
    </row>
    <row r="116" spans="1:5" x14ac:dyDescent="0.3">
      <c r="A116" s="23">
        <v>112</v>
      </c>
      <c r="B116">
        <v>2025</v>
      </c>
      <c r="C116" t="s">
        <v>103</v>
      </c>
      <c r="D116" t="s">
        <v>124</v>
      </c>
      <c r="E116" t="s">
        <v>107</v>
      </c>
    </row>
    <row r="117" spans="1:5" x14ac:dyDescent="0.3">
      <c r="A117" s="23">
        <v>113</v>
      </c>
      <c r="B117">
        <v>2030</v>
      </c>
      <c r="C117" t="s">
        <v>103</v>
      </c>
      <c r="D117" t="s">
        <v>124</v>
      </c>
      <c r="E117" t="s">
        <v>107</v>
      </c>
    </row>
    <row r="118" spans="1:5" x14ac:dyDescent="0.3">
      <c r="A118" s="23">
        <v>114</v>
      </c>
      <c r="B118">
        <v>2035</v>
      </c>
      <c r="C118" t="s">
        <v>103</v>
      </c>
      <c r="D118" t="s">
        <v>124</v>
      </c>
      <c r="E118" t="s">
        <v>107</v>
      </c>
    </row>
    <row r="119" spans="1:5" x14ac:dyDescent="0.3">
      <c r="A119" s="23">
        <v>115</v>
      </c>
      <c r="B119">
        <v>2040</v>
      </c>
      <c r="C119" t="s">
        <v>103</v>
      </c>
      <c r="D119" t="s">
        <v>124</v>
      </c>
      <c r="E119" t="s">
        <v>107</v>
      </c>
    </row>
    <row r="120" spans="1:5" x14ac:dyDescent="0.3">
      <c r="A120" s="23">
        <v>116</v>
      </c>
      <c r="B120">
        <v>2045</v>
      </c>
      <c r="C120" t="s">
        <v>103</v>
      </c>
      <c r="D120" t="s">
        <v>124</v>
      </c>
      <c r="E120" t="s">
        <v>107</v>
      </c>
    </row>
    <row r="121" spans="1:5" x14ac:dyDescent="0.3">
      <c r="A121" s="23">
        <v>117</v>
      </c>
      <c r="B121">
        <v>2050</v>
      </c>
      <c r="C121" t="s">
        <v>103</v>
      </c>
      <c r="D121" t="s">
        <v>124</v>
      </c>
      <c r="E121" t="s">
        <v>107</v>
      </c>
    </row>
    <row r="122" spans="1:5" x14ac:dyDescent="0.3">
      <c r="A122" s="23">
        <v>118</v>
      </c>
      <c r="B122">
        <v>2020</v>
      </c>
      <c r="C122" t="s">
        <v>117</v>
      </c>
      <c r="D122" t="s">
        <v>122</v>
      </c>
      <c r="E122" t="s">
        <v>107</v>
      </c>
    </row>
    <row r="123" spans="1:5" x14ac:dyDescent="0.3">
      <c r="A123" s="23">
        <v>119</v>
      </c>
      <c r="B123">
        <v>2025</v>
      </c>
      <c r="C123" t="s">
        <v>117</v>
      </c>
      <c r="D123" t="s">
        <v>122</v>
      </c>
      <c r="E123" t="s">
        <v>107</v>
      </c>
    </row>
    <row r="124" spans="1:5" x14ac:dyDescent="0.3">
      <c r="A124" s="23">
        <v>120</v>
      </c>
      <c r="B124">
        <v>2030</v>
      </c>
      <c r="C124" t="s">
        <v>117</v>
      </c>
      <c r="D124" t="s">
        <v>122</v>
      </c>
      <c r="E124" t="s">
        <v>107</v>
      </c>
    </row>
    <row r="125" spans="1:5" x14ac:dyDescent="0.3">
      <c r="A125" s="23">
        <v>121</v>
      </c>
      <c r="B125">
        <v>2035</v>
      </c>
      <c r="C125" t="s">
        <v>117</v>
      </c>
      <c r="D125" t="s">
        <v>122</v>
      </c>
      <c r="E125" t="s">
        <v>107</v>
      </c>
    </row>
    <row r="126" spans="1:5" x14ac:dyDescent="0.3">
      <c r="A126" s="23">
        <v>122</v>
      </c>
      <c r="B126">
        <v>2040</v>
      </c>
      <c r="C126" t="s">
        <v>117</v>
      </c>
      <c r="D126" t="s">
        <v>122</v>
      </c>
      <c r="E126" t="s">
        <v>107</v>
      </c>
    </row>
    <row r="127" spans="1:5" x14ac:dyDescent="0.3">
      <c r="A127" s="23">
        <v>123</v>
      </c>
      <c r="B127">
        <v>2045</v>
      </c>
      <c r="C127" t="s">
        <v>117</v>
      </c>
      <c r="D127" t="s">
        <v>122</v>
      </c>
      <c r="E127" t="s">
        <v>107</v>
      </c>
    </row>
    <row r="128" spans="1:5" x14ac:dyDescent="0.3">
      <c r="A128" s="23">
        <v>124</v>
      </c>
      <c r="B128">
        <v>2050</v>
      </c>
      <c r="C128" t="s">
        <v>117</v>
      </c>
      <c r="D128" t="s">
        <v>122</v>
      </c>
      <c r="E128" t="s">
        <v>107</v>
      </c>
    </row>
    <row r="129" spans="1:5" x14ac:dyDescent="0.3">
      <c r="A129" s="23">
        <v>125</v>
      </c>
      <c r="B129">
        <v>2020</v>
      </c>
      <c r="C129" t="s">
        <v>117</v>
      </c>
      <c r="D129" t="s">
        <v>123</v>
      </c>
      <c r="E129" t="s">
        <v>107</v>
      </c>
    </row>
    <row r="130" spans="1:5" x14ac:dyDescent="0.3">
      <c r="A130" s="23">
        <v>126</v>
      </c>
      <c r="B130">
        <v>2025</v>
      </c>
      <c r="C130" t="s">
        <v>117</v>
      </c>
      <c r="D130" t="s">
        <v>123</v>
      </c>
      <c r="E130" t="s">
        <v>107</v>
      </c>
    </row>
    <row r="131" spans="1:5" x14ac:dyDescent="0.3">
      <c r="A131" s="23">
        <v>127</v>
      </c>
      <c r="B131">
        <v>2030</v>
      </c>
      <c r="C131" t="s">
        <v>117</v>
      </c>
      <c r="D131" t="s">
        <v>123</v>
      </c>
      <c r="E131" t="s">
        <v>107</v>
      </c>
    </row>
    <row r="132" spans="1:5" x14ac:dyDescent="0.3">
      <c r="A132" s="23">
        <v>128</v>
      </c>
      <c r="B132">
        <v>2035</v>
      </c>
      <c r="C132" t="s">
        <v>117</v>
      </c>
      <c r="D132" t="s">
        <v>123</v>
      </c>
      <c r="E132" t="s">
        <v>107</v>
      </c>
    </row>
    <row r="133" spans="1:5" x14ac:dyDescent="0.3">
      <c r="A133" s="23">
        <v>129</v>
      </c>
      <c r="B133">
        <v>2040</v>
      </c>
      <c r="C133" t="s">
        <v>117</v>
      </c>
      <c r="D133" t="s">
        <v>123</v>
      </c>
      <c r="E133" t="s">
        <v>107</v>
      </c>
    </row>
    <row r="134" spans="1:5" x14ac:dyDescent="0.3">
      <c r="A134" s="23">
        <v>130</v>
      </c>
      <c r="B134">
        <v>2045</v>
      </c>
      <c r="C134" t="s">
        <v>117</v>
      </c>
      <c r="D134" t="s">
        <v>123</v>
      </c>
      <c r="E134" t="s">
        <v>107</v>
      </c>
    </row>
    <row r="135" spans="1:5" x14ac:dyDescent="0.3">
      <c r="A135" s="23">
        <v>131</v>
      </c>
      <c r="B135">
        <v>2050</v>
      </c>
      <c r="C135" t="s">
        <v>117</v>
      </c>
      <c r="D135" t="s">
        <v>123</v>
      </c>
      <c r="E135" t="s">
        <v>107</v>
      </c>
    </row>
    <row r="136" spans="1:5" x14ac:dyDescent="0.3">
      <c r="A136" s="23">
        <v>132</v>
      </c>
      <c r="B136">
        <v>2030</v>
      </c>
      <c r="C136" t="s">
        <v>117</v>
      </c>
      <c r="D136" t="s">
        <v>124</v>
      </c>
      <c r="E136" t="s">
        <v>107</v>
      </c>
    </row>
    <row r="137" spans="1:5" x14ac:dyDescent="0.3">
      <c r="A137" s="23">
        <v>133</v>
      </c>
      <c r="B137">
        <v>2035</v>
      </c>
      <c r="C137" t="s">
        <v>117</v>
      </c>
      <c r="D137" t="s">
        <v>124</v>
      </c>
      <c r="E137" t="s">
        <v>107</v>
      </c>
    </row>
    <row r="138" spans="1:5" x14ac:dyDescent="0.3">
      <c r="A138" s="23">
        <v>134</v>
      </c>
      <c r="B138">
        <v>2040</v>
      </c>
      <c r="C138" t="s">
        <v>117</v>
      </c>
      <c r="D138" t="s">
        <v>124</v>
      </c>
      <c r="E138" t="s">
        <v>107</v>
      </c>
    </row>
    <row r="139" spans="1:5" x14ac:dyDescent="0.3">
      <c r="A139" s="23">
        <v>135</v>
      </c>
      <c r="B139">
        <v>2045</v>
      </c>
      <c r="C139" t="s">
        <v>117</v>
      </c>
      <c r="D139" t="s">
        <v>124</v>
      </c>
      <c r="E139" t="s">
        <v>107</v>
      </c>
    </row>
    <row r="140" spans="1:5" x14ac:dyDescent="0.3">
      <c r="A140" s="23">
        <v>136</v>
      </c>
      <c r="B140">
        <v>2050</v>
      </c>
      <c r="C140" t="s">
        <v>117</v>
      </c>
      <c r="D140" t="s">
        <v>124</v>
      </c>
      <c r="E140" t="s">
        <v>107</v>
      </c>
    </row>
    <row r="141" spans="1:5" x14ac:dyDescent="0.3">
      <c r="A141" s="23">
        <v>137</v>
      </c>
      <c r="B141">
        <v>2020</v>
      </c>
      <c r="C141" t="s">
        <v>118</v>
      </c>
      <c r="D141" t="s">
        <v>122</v>
      </c>
      <c r="E141" t="s">
        <v>107</v>
      </c>
    </row>
    <row r="142" spans="1:5" x14ac:dyDescent="0.3">
      <c r="A142" s="23">
        <v>138</v>
      </c>
      <c r="B142">
        <v>2025</v>
      </c>
      <c r="C142" t="s">
        <v>118</v>
      </c>
      <c r="D142" t="s">
        <v>122</v>
      </c>
      <c r="E142" t="s">
        <v>107</v>
      </c>
    </row>
    <row r="143" spans="1:5" x14ac:dyDescent="0.3">
      <c r="A143" s="23">
        <v>139</v>
      </c>
      <c r="B143">
        <v>2030</v>
      </c>
      <c r="C143" t="s">
        <v>118</v>
      </c>
      <c r="D143" t="s">
        <v>122</v>
      </c>
      <c r="E143" t="s">
        <v>107</v>
      </c>
    </row>
    <row r="144" spans="1:5" x14ac:dyDescent="0.3">
      <c r="A144" s="23">
        <v>140</v>
      </c>
      <c r="B144">
        <v>2035</v>
      </c>
      <c r="C144" t="s">
        <v>118</v>
      </c>
      <c r="D144" t="s">
        <v>122</v>
      </c>
      <c r="E144" t="s">
        <v>107</v>
      </c>
    </row>
    <row r="145" spans="1:5" x14ac:dyDescent="0.3">
      <c r="A145" s="23">
        <v>141</v>
      </c>
      <c r="B145">
        <v>2040</v>
      </c>
      <c r="C145" t="s">
        <v>118</v>
      </c>
      <c r="D145" t="s">
        <v>122</v>
      </c>
      <c r="E145" t="s">
        <v>107</v>
      </c>
    </row>
    <row r="146" spans="1:5" x14ac:dyDescent="0.3">
      <c r="A146" s="23">
        <v>142</v>
      </c>
      <c r="B146">
        <v>2045</v>
      </c>
      <c r="C146" t="s">
        <v>118</v>
      </c>
      <c r="D146" t="s">
        <v>122</v>
      </c>
      <c r="E146" t="s">
        <v>107</v>
      </c>
    </row>
    <row r="147" spans="1:5" x14ac:dyDescent="0.3">
      <c r="A147" s="23">
        <v>143</v>
      </c>
      <c r="B147">
        <v>2050</v>
      </c>
      <c r="C147" t="s">
        <v>118</v>
      </c>
      <c r="D147" t="s">
        <v>122</v>
      </c>
      <c r="E147" t="s">
        <v>107</v>
      </c>
    </row>
    <row r="148" spans="1:5" x14ac:dyDescent="0.3">
      <c r="A148" s="23">
        <v>144</v>
      </c>
      <c r="B148">
        <v>2025</v>
      </c>
      <c r="C148" t="s">
        <v>118</v>
      </c>
      <c r="D148" t="s">
        <v>123</v>
      </c>
      <c r="E148" t="s">
        <v>107</v>
      </c>
    </row>
    <row r="149" spans="1:5" x14ac:dyDescent="0.3">
      <c r="A149" s="23">
        <v>145</v>
      </c>
      <c r="B149">
        <v>2030</v>
      </c>
      <c r="C149" t="s">
        <v>118</v>
      </c>
      <c r="D149" t="s">
        <v>123</v>
      </c>
      <c r="E149" t="s">
        <v>107</v>
      </c>
    </row>
    <row r="150" spans="1:5" x14ac:dyDescent="0.3">
      <c r="A150" s="23">
        <v>146</v>
      </c>
      <c r="B150">
        <v>2035</v>
      </c>
      <c r="C150" t="s">
        <v>118</v>
      </c>
      <c r="D150" t="s">
        <v>123</v>
      </c>
      <c r="E150" t="s">
        <v>107</v>
      </c>
    </row>
    <row r="151" spans="1:5" x14ac:dyDescent="0.3">
      <c r="A151" s="23">
        <v>147</v>
      </c>
      <c r="B151">
        <v>2040</v>
      </c>
      <c r="C151" t="s">
        <v>118</v>
      </c>
      <c r="D151" t="s">
        <v>123</v>
      </c>
      <c r="E151" t="s">
        <v>107</v>
      </c>
    </row>
    <row r="152" spans="1:5" x14ac:dyDescent="0.3">
      <c r="A152" s="23">
        <v>148</v>
      </c>
      <c r="B152">
        <v>2045</v>
      </c>
      <c r="C152" t="s">
        <v>118</v>
      </c>
      <c r="D152" t="s">
        <v>123</v>
      </c>
      <c r="E152" t="s">
        <v>107</v>
      </c>
    </row>
    <row r="153" spans="1:5" x14ac:dyDescent="0.3">
      <c r="A153" s="23">
        <v>149</v>
      </c>
      <c r="B153">
        <v>2050</v>
      </c>
      <c r="C153" t="s">
        <v>118</v>
      </c>
      <c r="D153" t="s">
        <v>123</v>
      </c>
      <c r="E153" t="s">
        <v>107</v>
      </c>
    </row>
    <row r="154" spans="1:5" x14ac:dyDescent="0.3">
      <c r="A154" s="23">
        <v>150</v>
      </c>
      <c r="B154">
        <v>2025</v>
      </c>
      <c r="C154" t="s">
        <v>118</v>
      </c>
      <c r="D154" t="s">
        <v>124</v>
      </c>
      <c r="E154" t="s">
        <v>107</v>
      </c>
    </row>
    <row r="155" spans="1:5" x14ac:dyDescent="0.3">
      <c r="A155" s="23">
        <v>151</v>
      </c>
      <c r="B155">
        <v>2030</v>
      </c>
      <c r="C155" t="s">
        <v>118</v>
      </c>
      <c r="D155" t="s">
        <v>124</v>
      </c>
      <c r="E155" t="s">
        <v>107</v>
      </c>
    </row>
    <row r="156" spans="1:5" x14ac:dyDescent="0.3">
      <c r="A156" s="23">
        <v>152</v>
      </c>
      <c r="B156">
        <v>2035</v>
      </c>
      <c r="C156" t="s">
        <v>118</v>
      </c>
      <c r="D156" t="s">
        <v>124</v>
      </c>
      <c r="E156" t="s">
        <v>107</v>
      </c>
    </row>
    <row r="157" spans="1:5" x14ac:dyDescent="0.3">
      <c r="A157" s="23">
        <v>153</v>
      </c>
      <c r="B157">
        <v>2040</v>
      </c>
      <c r="C157" t="s">
        <v>118</v>
      </c>
      <c r="D157" t="s">
        <v>124</v>
      </c>
      <c r="E157" t="s">
        <v>107</v>
      </c>
    </row>
    <row r="158" spans="1:5" x14ac:dyDescent="0.3">
      <c r="A158" s="23">
        <v>154</v>
      </c>
      <c r="B158">
        <v>2020</v>
      </c>
      <c r="C158" t="s">
        <v>119</v>
      </c>
      <c r="D158" t="s">
        <v>122</v>
      </c>
      <c r="E158" t="s">
        <v>107</v>
      </c>
    </row>
    <row r="159" spans="1:5" x14ac:dyDescent="0.3">
      <c r="A159" s="23">
        <v>155</v>
      </c>
      <c r="B159">
        <v>2025</v>
      </c>
      <c r="C159" t="s">
        <v>119</v>
      </c>
      <c r="D159" t="s">
        <v>122</v>
      </c>
      <c r="E159" t="s">
        <v>107</v>
      </c>
    </row>
    <row r="160" spans="1:5" x14ac:dyDescent="0.3">
      <c r="A160" s="23">
        <v>156</v>
      </c>
      <c r="B160">
        <v>2030</v>
      </c>
      <c r="C160" t="s">
        <v>119</v>
      </c>
      <c r="D160" t="s">
        <v>122</v>
      </c>
      <c r="E160" t="s">
        <v>107</v>
      </c>
    </row>
    <row r="161" spans="1:5" x14ac:dyDescent="0.3">
      <c r="A161" s="23">
        <v>157</v>
      </c>
      <c r="B161">
        <v>2035</v>
      </c>
      <c r="C161" t="s">
        <v>119</v>
      </c>
      <c r="D161" t="s">
        <v>122</v>
      </c>
      <c r="E161" t="s">
        <v>107</v>
      </c>
    </row>
    <row r="162" spans="1:5" x14ac:dyDescent="0.3">
      <c r="A162" s="23">
        <v>158</v>
      </c>
      <c r="B162">
        <v>2040</v>
      </c>
      <c r="C162" t="s">
        <v>119</v>
      </c>
      <c r="D162" t="s">
        <v>122</v>
      </c>
      <c r="E162" t="s">
        <v>107</v>
      </c>
    </row>
    <row r="163" spans="1:5" x14ac:dyDescent="0.3">
      <c r="A163" s="23">
        <v>159</v>
      </c>
      <c r="B163">
        <v>2045</v>
      </c>
      <c r="C163" t="s">
        <v>119</v>
      </c>
      <c r="D163" t="s">
        <v>122</v>
      </c>
      <c r="E163" t="s">
        <v>107</v>
      </c>
    </row>
    <row r="164" spans="1:5" x14ac:dyDescent="0.3">
      <c r="A164" s="23">
        <v>160</v>
      </c>
      <c r="B164">
        <v>2050</v>
      </c>
      <c r="C164" t="s">
        <v>119</v>
      </c>
      <c r="D164" t="s">
        <v>122</v>
      </c>
      <c r="E164" t="s">
        <v>107</v>
      </c>
    </row>
    <row r="165" spans="1:5" x14ac:dyDescent="0.3">
      <c r="A165" s="23">
        <v>161</v>
      </c>
      <c r="B165">
        <v>2020</v>
      </c>
      <c r="C165" t="s">
        <v>119</v>
      </c>
      <c r="D165" t="s">
        <v>123</v>
      </c>
      <c r="E165" t="s">
        <v>107</v>
      </c>
    </row>
    <row r="166" spans="1:5" x14ac:dyDescent="0.3">
      <c r="A166" s="23">
        <v>162</v>
      </c>
      <c r="B166">
        <v>2025</v>
      </c>
      <c r="C166" t="s">
        <v>119</v>
      </c>
      <c r="D166" t="s">
        <v>123</v>
      </c>
      <c r="E166" t="s">
        <v>107</v>
      </c>
    </row>
    <row r="167" spans="1:5" x14ac:dyDescent="0.3">
      <c r="A167" s="23">
        <v>163</v>
      </c>
      <c r="B167">
        <v>2030</v>
      </c>
      <c r="C167" t="s">
        <v>119</v>
      </c>
      <c r="D167" t="s">
        <v>123</v>
      </c>
      <c r="E167" t="s">
        <v>107</v>
      </c>
    </row>
    <row r="168" spans="1:5" x14ac:dyDescent="0.3">
      <c r="A168" s="23">
        <v>164</v>
      </c>
      <c r="B168">
        <v>2035</v>
      </c>
      <c r="C168" t="s">
        <v>119</v>
      </c>
      <c r="D168" t="s">
        <v>123</v>
      </c>
      <c r="E168" t="s">
        <v>107</v>
      </c>
    </row>
    <row r="169" spans="1:5" x14ac:dyDescent="0.3">
      <c r="A169" s="23">
        <v>165</v>
      </c>
      <c r="B169">
        <v>2040</v>
      </c>
      <c r="C169" t="s">
        <v>119</v>
      </c>
      <c r="D169" t="s">
        <v>123</v>
      </c>
      <c r="E169" t="s">
        <v>107</v>
      </c>
    </row>
    <row r="170" spans="1:5" x14ac:dyDescent="0.3">
      <c r="A170" s="23">
        <v>166</v>
      </c>
      <c r="B170">
        <v>2045</v>
      </c>
      <c r="C170" t="s">
        <v>119</v>
      </c>
      <c r="D170" t="s">
        <v>123</v>
      </c>
      <c r="E170" t="s">
        <v>107</v>
      </c>
    </row>
    <row r="171" spans="1:5" x14ac:dyDescent="0.3">
      <c r="A171" s="23">
        <v>167</v>
      </c>
      <c r="B171">
        <v>2050</v>
      </c>
      <c r="C171" t="s">
        <v>119</v>
      </c>
      <c r="D171" t="s">
        <v>123</v>
      </c>
      <c r="E171" t="s">
        <v>107</v>
      </c>
    </row>
    <row r="172" spans="1:5" x14ac:dyDescent="0.3">
      <c r="A172" s="23">
        <v>168</v>
      </c>
      <c r="B172">
        <v>2020</v>
      </c>
      <c r="C172" t="s">
        <v>120</v>
      </c>
      <c r="D172" t="s">
        <v>122</v>
      </c>
      <c r="E172" t="s">
        <v>107</v>
      </c>
    </row>
    <row r="173" spans="1:5" x14ac:dyDescent="0.3">
      <c r="A173" s="23">
        <v>169</v>
      </c>
      <c r="B173">
        <v>2025</v>
      </c>
      <c r="C173" t="s">
        <v>120</v>
      </c>
      <c r="D173" t="s">
        <v>122</v>
      </c>
      <c r="E173" t="s">
        <v>107</v>
      </c>
    </row>
    <row r="174" spans="1:5" x14ac:dyDescent="0.3">
      <c r="A174" s="23">
        <v>170</v>
      </c>
      <c r="B174">
        <v>2030</v>
      </c>
      <c r="C174" t="s">
        <v>120</v>
      </c>
      <c r="D174" t="s">
        <v>122</v>
      </c>
      <c r="E174" t="s">
        <v>107</v>
      </c>
    </row>
    <row r="175" spans="1:5" x14ac:dyDescent="0.3">
      <c r="A175" s="23">
        <v>171</v>
      </c>
      <c r="B175">
        <v>2035</v>
      </c>
      <c r="C175" t="s">
        <v>120</v>
      </c>
      <c r="D175" t="s">
        <v>122</v>
      </c>
      <c r="E175" t="s">
        <v>107</v>
      </c>
    </row>
    <row r="176" spans="1:5" x14ac:dyDescent="0.3">
      <c r="A176" s="23">
        <v>172</v>
      </c>
      <c r="B176">
        <v>2040</v>
      </c>
      <c r="C176" t="s">
        <v>120</v>
      </c>
      <c r="D176" t="s">
        <v>122</v>
      </c>
      <c r="E176" t="s">
        <v>107</v>
      </c>
    </row>
    <row r="177" spans="1:5" x14ac:dyDescent="0.3">
      <c r="A177" s="23">
        <v>173</v>
      </c>
      <c r="B177">
        <v>2045</v>
      </c>
      <c r="C177" t="s">
        <v>120</v>
      </c>
      <c r="D177" t="s">
        <v>122</v>
      </c>
      <c r="E177" t="s">
        <v>107</v>
      </c>
    </row>
    <row r="178" spans="1:5" x14ac:dyDescent="0.3">
      <c r="A178" s="23">
        <v>174</v>
      </c>
      <c r="B178">
        <v>2050</v>
      </c>
      <c r="C178" t="s">
        <v>120</v>
      </c>
      <c r="D178" t="s">
        <v>122</v>
      </c>
      <c r="E178" t="s">
        <v>107</v>
      </c>
    </row>
    <row r="179" spans="1:5" x14ac:dyDescent="0.3">
      <c r="A179" s="23">
        <v>175</v>
      </c>
      <c r="B179">
        <v>2020</v>
      </c>
      <c r="C179" t="s">
        <v>120</v>
      </c>
      <c r="D179" t="s">
        <v>123</v>
      </c>
      <c r="E179" t="s">
        <v>107</v>
      </c>
    </row>
    <row r="180" spans="1:5" x14ac:dyDescent="0.3">
      <c r="A180" s="23">
        <v>176</v>
      </c>
      <c r="B180">
        <v>2025</v>
      </c>
      <c r="C180" t="s">
        <v>120</v>
      </c>
      <c r="D180" t="s">
        <v>123</v>
      </c>
      <c r="E180" t="s">
        <v>107</v>
      </c>
    </row>
    <row r="181" spans="1:5" x14ac:dyDescent="0.3">
      <c r="A181" s="23">
        <v>177</v>
      </c>
      <c r="B181">
        <v>2030</v>
      </c>
      <c r="C181" t="s">
        <v>120</v>
      </c>
      <c r="D181" t="s">
        <v>123</v>
      </c>
      <c r="E181" t="s">
        <v>107</v>
      </c>
    </row>
    <row r="182" spans="1:5" x14ac:dyDescent="0.3">
      <c r="A182" s="23">
        <v>178</v>
      </c>
      <c r="B182">
        <v>2035</v>
      </c>
      <c r="C182" t="s">
        <v>120</v>
      </c>
      <c r="D182" t="s">
        <v>123</v>
      </c>
      <c r="E182" t="s">
        <v>107</v>
      </c>
    </row>
    <row r="183" spans="1:5" x14ac:dyDescent="0.3">
      <c r="A183" s="23">
        <v>179</v>
      </c>
      <c r="B183">
        <v>2040</v>
      </c>
      <c r="C183" t="s">
        <v>120</v>
      </c>
      <c r="D183" t="s">
        <v>123</v>
      </c>
      <c r="E183" t="s">
        <v>107</v>
      </c>
    </row>
    <row r="184" spans="1:5" x14ac:dyDescent="0.3">
      <c r="A184" s="23">
        <v>180</v>
      </c>
      <c r="B184">
        <v>2045</v>
      </c>
      <c r="C184" t="s">
        <v>120</v>
      </c>
      <c r="D184" t="s">
        <v>123</v>
      </c>
      <c r="E184" t="s">
        <v>107</v>
      </c>
    </row>
    <row r="185" spans="1:5" x14ac:dyDescent="0.3">
      <c r="A185" s="23">
        <v>181</v>
      </c>
      <c r="B185">
        <v>2050</v>
      </c>
      <c r="C185" t="s">
        <v>120</v>
      </c>
      <c r="D185" t="s">
        <v>123</v>
      </c>
      <c r="E185" t="s">
        <v>107</v>
      </c>
    </row>
    <row r="186" spans="1:5" x14ac:dyDescent="0.3">
      <c r="A186" s="23">
        <v>182</v>
      </c>
      <c r="B186">
        <v>2020</v>
      </c>
      <c r="C186" t="s">
        <v>120</v>
      </c>
      <c r="D186" t="s">
        <v>124</v>
      </c>
      <c r="E186" t="s">
        <v>107</v>
      </c>
    </row>
  </sheetData>
  <mergeCells count="1">
    <mergeCell ref="C2:F2"/>
  </mergeCells>
  <conditionalFormatting sqref="C2">
    <cfRule type="notContainsErrors" dxfId="9" priority="1">
      <formula>NOT(ISERROR(C2))</formula>
    </cfRule>
  </conditionalFormatting>
  <dataValidations count="1">
    <dataValidation type="list" allowBlank="1" showInputMessage="1" showErrorMessage="1" sqref="E4:E275" xr:uid="{50B17381-1021-4B4E-86B2-9515BD93083B}">
      <formula1>"Acceleration Time (s 0-60 MPH),Battery Energy (kWh),Fuel Converter Power (kW),CD Electric Consumption (kWh/mile),Charge Sustaining FE (MPG),Distance Avg. Fuel Economy (MPG),Electric Range (miles),MSRP,Fuel Cost ($/mi),Interior Volume (cuFt)"</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00DFB-356A-46E1-B51B-3F3630CA419F}">
  <dimension ref="A1:F195"/>
  <sheetViews>
    <sheetView topLeftCell="B1" workbookViewId="0">
      <selection sqref="A1:A1048576"/>
    </sheetView>
  </sheetViews>
  <sheetFormatPr defaultRowHeight="14.4" x14ac:dyDescent="0.3"/>
  <cols>
    <col min="1" max="1" width="0" hidden="1" customWidth="1"/>
    <col min="2" max="2" width="11.44140625" customWidth="1"/>
    <col min="3" max="4" width="15" customWidth="1"/>
    <col min="5" max="5" width="25" customWidth="1"/>
  </cols>
  <sheetData>
    <row r="1" spans="1:6" x14ac:dyDescent="0.3">
      <c r="B1" s="6" t="s">
        <v>139</v>
      </c>
    </row>
    <row r="2" spans="1:6" x14ac:dyDescent="0.3">
      <c r="B2" s="21" t="s">
        <v>100</v>
      </c>
      <c r="C2" s="55" t="s">
        <v>143</v>
      </c>
      <c r="D2" s="55"/>
      <c r="E2" s="55"/>
      <c r="F2" s="55"/>
    </row>
    <row r="3" spans="1:6" x14ac:dyDescent="0.3">
      <c r="B3" s="23" t="s">
        <v>61</v>
      </c>
      <c r="C3" s="23" t="s">
        <v>113</v>
      </c>
      <c r="D3" s="23" t="s">
        <v>114</v>
      </c>
      <c r="E3" s="43" t="s">
        <v>115</v>
      </c>
      <c r="F3" s="43" t="s">
        <v>116</v>
      </c>
    </row>
    <row r="4" spans="1:6" x14ac:dyDescent="0.3">
      <c r="A4" s="23">
        <v>0</v>
      </c>
      <c r="B4">
        <v>2020</v>
      </c>
      <c r="C4" t="s">
        <v>121</v>
      </c>
      <c r="D4" t="s">
        <v>135</v>
      </c>
      <c r="E4" t="s">
        <v>107</v>
      </c>
      <c r="F4">
        <f>HLOOKUP(E4,'[2]6-b'!$E$3:Q313,A4+2,FALSE)</f>
        <v>10.7</v>
      </c>
    </row>
    <row r="5" spans="1:6" x14ac:dyDescent="0.3">
      <c r="A5" s="23">
        <v>1</v>
      </c>
      <c r="B5">
        <v>2025</v>
      </c>
      <c r="C5" t="s">
        <v>121</v>
      </c>
      <c r="D5" t="s">
        <v>135</v>
      </c>
      <c r="E5" t="s">
        <v>107</v>
      </c>
      <c r="F5">
        <f>HLOOKUP(E5,'[2]6-b'!$E$3:Q314,A5+2,FALSE)</f>
        <v>10.6</v>
      </c>
    </row>
    <row r="6" spans="1:6" x14ac:dyDescent="0.3">
      <c r="A6" s="23">
        <v>2</v>
      </c>
      <c r="B6">
        <v>2035</v>
      </c>
      <c r="C6" t="s">
        <v>121</v>
      </c>
      <c r="D6" t="s">
        <v>136</v>
      </c>
      <c r="E6" t="s">
        <v>107</v>
      </c>
      <c r="F6">
        <f>HLOOKUP(E6,'[2]6-b'!$E$3:Q315,A6+2,FALSE)</f>
        <v>8.6999999999999993</v>
      </c>
    </row>
    <row r="7" spans="1:6" x14ac:dyDescent="0.3">
      <c r="A7" s="23">
        <v>3</v>
      </c>
      <c r="B7">
        <v>2040</v>
      </c>
      <c r="C7" t="s">
        <v>121</v>
      </c>
      <c r="D7" t="s">
        <v>136</v>
      </c>
      <c r="E7" t="s">
        <v>107</v>
      </c>
      <c r="F7">
        <f>HLOOKUP(E7,'[2]6-b'!$E$3:Q316,A7+2,FALSE)</f>
        <v>8.6999999999999993</v>
      </c>
    </row>
    <row r="8" spans="1:6" x14ac:dyDescent="0.3">
      <c r="A8" s="23">
        <v>4</v>
      </c>
      <c r="B8">
        <v>2045</v>
      </c>
      <c r="C8" t="s">
        <v>121</v>
      </c>
      <c r="D8" t="s">
        <v>136</v>
      </c>
      <c r="E8" t="s">
        <v>107</v>
      </c>
      <c r="F8">
        <f>HLOOKUP(E8,'[2]6-b'!$E$3:Q317,A8+2,FALSE)</f>
        <v>8.5232690876002977</v>
      </c>
    </row>
    <row r="9" spans="1:6" x14ac:dyDescent="0.3">
      <c r="A9" s="23">
        <v>5</v>
      </c>
      <c r="B9">
        <v>2050</v>
      </c>
      <c r="C9" t="s">
        <v>121</v>
      </c>
      <c r="D9" t="s">
        <v>136</v>
      </c>
      <c r="E9" t="s">
        <v>107</v>
      </c>
      <c r="F9">
        <f>HLOOKUP(E9,'[2]6-b'!$E$3:Q318,A9+2,FALSE)</f>
        <v>8.5229197659426745</v>
      </c>
    </row>
    <row r="10" spans="1:6" x14ac:dyDescent="0.3">
      <c r="A10" s="23">
        <v>6</v>
      </c>
      <c r="B10">
        <v>2020</v>
      </c>
      <c r="C10" t="s">
        <v>103</v>
      </c>
      <c r="D10" t="s">
        <v>135</v>
      </c>
      <c r="E10" t="s">
        <v>107</v>
      </c>
      <c r="F10">
        <f>HLOOKUP(E10,'[2]6-b'!$E$3:Q319,A10+2,FALSE)</f>
        <v>8.0913186482981914</v>
      </c>
    </row>
    <row r="11" spans="1:6" x14ac:dyDescent="0.3">
      <c r="A11" s="23">
        <v>7</v>
      </c>
      <c r="B11">
        <v>2025</v>
      </c>
      <c r="C11" t="s">
        <v>103</v>
      </c>
      <c r="D11" t="s">
        <v>135</v>
      </c>
      <c r="E11" t="s">
        <v>107</v>
      </c>
      <c r="F11">
        <f>HLOOKUP(E11,'[2]6-b'!$E$3:Q320,A11+2,FALSE)</f>
        <v>7.9833094556018818</v>
      </c>
    </row>
    <row r="12" spans="1:6" x14ac:dyDescent="0.3">
      <c r="A12" s="23">
        <v>8</v>
      </c>
      <c r="B12">
        <v>2030</v>
      </c>
      <c r="C12" t="s">
        <v>103</v>
      </c>
      <c r="D12" t="s">
        <v>135</v>
      </c>
      <c r="E12" t="s">
        <v>107</v>
      </c>
      <c r="F12">
        <f>HLOOKUP(E12,'[2]6-b'!$E$3:Q321,A12+2,FALSE)</f>
        <v>7.9660054666243854</v>
      </c>
    </row>
    <row r="13" spans="1:6" x14ac:dyDescent="0.3">
      <c r="A13" s="23">
        <v>9</v>
      </c>
      <c r="B13">
        <v>2035</v>
      </c>
      <c r="C13" t="s">
        <v>103</v>
      </c>
      <c r="D13" t="s">
        <v>135</v>
      </c>
      <c r="E13" t="s">
        <v>107</v>
      </c>
      <c r="F13">
        <f>HLOOKUP(E13,'[2]6-b'!$E$3:Q322,A13+2,FALSE)</f>
        <v>7.9826741332737781</v>
      </c>
    </row>
    <row r="14" spans="1:6" x14ac:dyDescent="0.3">
      <c r="A14" s="23">
        <v>10</v>
      </c>
      <c r="B14">
        <v>2040</v>
      </c>
      <c r="C14" t="s">
        <v>103</v>
      </c>
      <c r="D14" t="s">
        <v>135</v>
      </c>
      <c r="E14" t="s">
        <v>107</v>
      </c>
      <c r="F14">
        <f>HLOOKUP(E14,'[2]6-b'!$E$3:Q323,A14+2,FALSE)</f>
        <v>8.0040783449662136</v>
      </c>
    </row>
    <row r="15" spans="1:6" x14ac:dyDescent="0.3">
      <c r="A15" s="23">
        <v>11</v>
      </c>
      <c r="B15">
        <v>2045</v>
      </c>
      <c r="C15" t="s">
        <v>103</v>
      </c>
      <c r="D15" t="s">
        <v>135</v>
      </c>
      <c r="E15" t="s">
        <v>107</v>
      </c>
      <c r="F15">
        <f>HLOOKUP(E15,'[2]6-b'!$E$3:Q324,A15+2,FALSE)</f>
        <v>8.0045025378501169</v>
      </c>
    </row>
    <row r="16" spans="1:6" x14ac:dyDescent="0.3">
      <c r="A16" s="23">
        <v>12</v>
      </c>
      <c r="B16">
        <v>2050</v>
      </c>
      <c r="C16" t="s">
        <v>103</v>
      </c>
      <c r="D16" t="s">
        <v>135</v>
      </c>
      <c r="E16" t="s">
        <v>107</v>
      </c>
      <c r="F16">
        <f>HLOOKUP(E16,'[2]6-b'!$E$3:Q325,A16+2,FALSE)</f>
        <v>7.9950695613262468</v>
      </c>
    </row>
    <row r="17" spans="1:6" x14ac:dyDescent="0.3">
      <c r="A17" s="23">
        <v>13</v>
      </c>
      <c r="B17">
        <v>2020</v>
      </c>
      <c r="C17" t="s">
        <v>103</v>
      </c>
      <c r="D17" t="s">
        <v>136</v>
      </c>
      <c r="E17" t="s">
        <v>107</v>
      </c>
      <c r="F17">
        <f>HLOOKUP(E17,'[2]6-b'!$E$3:Q326,A17+2,FALSE)</f>
        <v>7.942154811961486</v>
      </c>
    </row>
    <row r="18" spans="1:6" x14ac:dyDescent="0.3">
      <c r="A18" s="23">
        <v>14</v>
      </c>
      <c r="B18">
        <v>2025</v>
      </c>
      <c r="C18" t="s">
        <v>103</v>
      </c>
      <c r="D18" t="s">
        <v>136</v>
      </c>
      <c r="E18" t="s">
        <v>107</v>
      </c>
      <c r="F18">
        <f>HLOOKUP(E18,'[2]6-b'!$E$3:Q327,A18+2,FALSE)</f>
        <v>7.8909223351467457</v>
      </c>
    </row>
    <row r="19" spans="1:6" x14ac:dyDescent="0.3">
      <c r="A19" s="23">
        <v>15</v>
      </c>
      <c r="B19">
        <v>2030</v>
      </c>
      <c r="C19" t="s">
        <v>103</v>
      </c>
      <c r="D19" t="s">
        <v>136</v>
      </c>
      <c r="E19" t="s">
        <v>107</v>
      </c>
      <c r="F19">
        <f>HLOOKUP(E19,'[2]6-b'!$E$3:Q328,A19+2,FALSE)</f>
        <v>7.915389683603709</v>
      </c>
    </row>
    <row r="20" spans="1:6" x14ac:dyDescent="0.3">
      <c r="A20" s="23">
        <v>16</v>
      </c>
      <c r="B20">
        <v>2035</v>
      </c>
      <c r="C20" t="s">
        <v>103</v>
      </c>
      <c r="D20" t="s">
        <v>136</v>
      </c>
      <c r="E20" t="s">
        <v>107</v>
      </c>
      <c r="F20">
        <f>HLOOKUP(E20,'[2]6-b'!$E$3:Q329,A20+2,FALSE)</f>
        <v>7.9145363748405178</v>
      </c>
    </row>
    <row r="21" spans="1:6" x14ac:dyDescent="0.3">
      <c r="A21" s="23">
        <v>17</v>
      </c>
      <c r="B21">
        <v>2040</v>
      </c>
      <c r="C21" t="s">
        <v>103</v>
      </c>
      <c r="D21" t="s">
        <v>136</v>
      </c>
      <c r="E21" t="s">
        <v>107</v>
      </c>
      <c r="F21">
        <f>HLOOKUP(E21,'[2]6-b'!$E$3:Q330,A21+2,FALSE)</f>
        <v>7.9371241800539236</v>
      </c>
    </row>
    <row r="22" spans="1:6" x14ac:dyDescent="0.3">
      <c r="A22" s="23">
        <v>18</v>
      </c>
      <c r="B22">
        <v>2045</v>
      </c>
      <c r="C22" t="s">
        <v>103</v>
      </c>
      <c r="D22" t="s">
        <v>136</v>
      </c>
      <c r="E22" t="s">
        <v>107</v>
      </c>
      <c r="F22">
        <f>HLOOKUP(E22,'[2]6-b'!$E$3:Q331,A22+2,FALSE)</f>
        <v>8.0207737576032478</v>
      </c>
    </row>
    <row r="23" spans="1:6" x14ac:dyDescent="0.3">
      <c r="A23" s="23">
        <v>19</v>
      </c>
      <c r="B23">
        <v>2050</v>
      </c>
      <c r="C23" t="s">
        <v>103</v>
      </c>
      <c r="D23" t="s">
        <v>136</v>
      </c>
      <c r="E23" t="s">
        <v>107</v>
      </c>
      <c r="F23">
        <f>HLOOKUP(E23,'[2]6-b'!$E$3:Q332,A23+2,FALSE)</f>
        <v>8.0153681997077832</v>
      </c>
    </row>
    <row r="24" spans="1:6" x14ac:dyDescent="0.3">
      <c r="A24" s="23">
        <v>20</v>
      </c>
      <c r="B24">
        <v>2020</v>
      </c>
      <c r="C24" t="s">
        <v>103</v>
      </c>
      <c r="D24" t="s">
        <v>137</v>
      </c>
      <c r="E24" t="s">
        <v>107</v>
      </c>
      <c r="F24">
        <f>HLOOKUP(E24,'[2]6-b'!$E$3:Q333,A24+2,FALSE)</f>
        <v>7.4932553467895211</v>
      </c>
    </row>
    <row r="25" spans="1:6" x14ac:dyDescent="0.3">
      <c r="A25" s="23">
        <v>21</v>
      </c>
      <c r="B25">
        <v>2025</v>
      </c>
      <c r="C25" t="s">
        <v>103</v>
      </c>
      <c r="D25" t="s">
        <v>137</v>
      </c>
      <c r="E25" t="s">
        <v>107</v>
      </c>
      <c r="F25">
        <f>HLOOKUP(E25,'[2]6-b'!$E$3:Q334,A25+2,FALSE)</f>
        <v>7.5131630715215074</v>
      </c>
    </row>
    <row r="26" spans="1:6" x14ac:dyDescent="0.3">
      <c r="A26" s="23">
        <v>22</v>
      </c>
      <c r="B26">
        <v>2030</v>
      </c>
      <c r="C26" t="s">
        <v>103</v>
      </c>
      <c r="D26" t="s">
        <v>137</v>
      </c>
      <c r="E26" t="s">
        <v>107</v>
      </c>
      <c r="F26">
        <f>HLOOKUP(E26,'[2]6-b'!$E$3:Q335,A26+2,FALSE)</f>
        <v>7.4995022941528511</v>
      </c>
    </row>
    <row r="27" spans="1:6" x14ac:dyDescent="0.3">
      <c r="A27" s="23">
        <v>23</v>
      </c>
      <c r="B27">
        <v>2035</v>
      </c>
      <c r="C27" t="s">
        <v>103</v>
      </c>
      <c r="D27" t="s">
        <v>137</v>
      </c>
      <c r="E27" t="s">
        <v>107</v>
      </c>
      <c r="F27">
        <f>HLOOKUP(E27,'[2]6-b'!$E$3:Q336,A27+2,FALSE)</f>
        <v>7.5690446348811697</v>
      </c>
    </row>
    <row r="28" spans="1:6" x14ac:dyDescent="0.3">
      <c r="A28" s="23">
        <v>24</v>
      </c>
      <c r="B28">
        <v>2040</v>
      </c>
      <c r="C28" t="s">
        <v>103</v>
      </c>
      <c r="D28" t="s">
        <v>137</v>
      </c>
      <c r="E28" t="s">
        <v>107</v>
      </c>
      <c r="F28">
        <f>HLOOKUP(E28,'[2]6-b'!$E$3:Q337,A28+2,FALSE)</f>
        <v>7.6051451488171962</v>
      </c>
    </row>
    <row r="29" spans="1:6" x14ac:dyDescent="0.3">
      <c r="A29" s="23">
        <v>25</v>
      </c>
      <c r="B29">
        <v>2045</v>
      </c>
      <c r="C29" t="s">
        <v>103</v>
      </c>
      <c r="D29" t="s">
        <v>137</v>
      </c>
      <c r="E29" t="s">
        <v>107</v>
      </c>
      <c r="F29">
        <f>HLOOKUP(E29,'[2]6-b'!$E$3:Q338,A29+2,FALSE)</f>
        <v>7.5375420315921158</v>
      </c>
    </row>
    <row r="30" spans="1:6" x14ac:dyDescent="0.3">
      <c r="A30" s="23">
        <v>26</v>
      </c>
      <c r="B30">
        <v>2050</v>
      </c>
      <c r="C30" t="s">
        <v>103</v>
      </c>
      <c r="D30" t="s">
        <v>137</v>
      </c>
      <c r="E30" t="s">
        <v>107</v>
      </c>
      <c r="F30">
        <f>HLOOKUP(E30,'[2]6-b'!$E$3:Q339,A30+2,FALSE)</f>
        <v>7.4601947844073973</v>
      </c>
    </row>
    <row r="31" spans="1:6" x14ac:dyDescent="0.3">
      <c r="A31" s="23">
        <v>27</v>
      </c>
      <c r="B31">
        <v>2020</v>
      </c>
      <c r="C31" t="s">
        <v>117</v>
      </c>
      <c r="D31" t="s">
        <v>135</v>
      </c>
      <c r="E31" t="s">
        <v>107</v>
      </c>
      <c r="F31">
        <f>HLOOKUP(E31,'[2]6-b'!$E$3:Q340,A31+2,FALSE)</f>
        <v>9.7976963091404521</v>
      </c>
    </row>
    <row r="32" spans="1:6" x14ac:dyDescent="0.3">
      <c r="A32" s="23">
        <v>28</v>
      </c>
      <c r="B32">
        <v>2025</v>
      </c>
      <c r="C32" t="s">
        <v>117</v>
      </c>
      <c r="D32" t="s">
        <v>135</v>
      </c>
      <c r="E32" t="s">
        <v>107</v>
      </c>
      <c r="F32">
        <f>HLOOKUP(E32,'[2]6-b'!$E$3:Q341,A32+2,FALSE)</f>
        <v>7.3883144510958294</v>
      </c>
    </row>
    <row r="33" spans="1:6" x14ac:dyDescent="0.3">
      <c r="A33" s="23">
        <v>29</v>
      </c>
      <c r="B33">
        <v>2030</v>
      </c>
      <c r="C33" t="s">
        <v>117</v>
      </c>
      <c r="D33" t="s">
        <v>135</v>
      </c>
      <c r="E33" t="s">
        <v>107</v>
      </c>
      <c r="F33">
        <f>HLOOKUP(E33,'[2]6-b'!$E$3:Q342,A33+2,FALSE)</f>
        <v>4.7405732548190649</v>
      </c>
    </row>
    <row r="34" spans="1:6" x14ac:dyDescent="0.3">
      <c r="A34" s="23">
        <v>30</v>
      </c>
      <c r="B34">
        <v>2035</v>
      </c>
      <c r="C34" t="s">
        <v>117</v>
      </c>
      <c r="D34" t="s">
        <v>135</v>
      </c>
      <c r="E34" t="s">
        <v>107</v>
      </c>
      <c r="F34">
        <f>HLOOKUP(E34,'[2]6-b'!$E$3:Q343,A34+2,FALSE)</f>
        <v>4.2135349820571344</v>
      </c>
    </row>
    <row r="35" spans="1:6" x14ac:dyDescent="0.3">
      <c r="A35" s="23">
        <v>31</v>
      </c>
      <c r="B35">
        <v>2040</v>
      </c>
      <c r="C35" t="s">
        <v>117</v>
      </c>
      <c r="D35" t="s">
        <v>135</v>
      </c>
      <c r="E35" t="s">
        <v>107</v>
      </c>
      <c r="F35">
        <f>HLOOKUP(E35,'[2]6-b'!$E$3:Q344,A35+2,FALSE)</f>
        <v>4.1943520121963651</v>
      </c>
    </row>
    <row r="36" spans="1:6" x14ac:dyDescent="0.3">
      <c r="A36" s="23">
        <v>32</v>
      </c>
      <c r="B36">
        <v>2045</v>
      </c>
      <c r="C36" t="s">
        <v>117</v>
      </c>
      <c r="D36" t="s">
        <v>135</v>
      </c>
      <c r="E36" t="s">
        <v>107</v>
      </c>
      <c r="F36">
        <f>HLOOKUP(E36,'[2]6-b'!$E$3:Q345,A36+2,FALSE)</f>
        <v>4.1961618183463107</v>
      </c>
    </row>
    <row r="37" spans="1:6" x14ac:dyDescent="0.3">
      <c r="A37" s="23">
        <v>33</v>
      </c>
      <c r="B37">
        <v>2050</v>
      </c>
      <c r="C37" t="s">
        <v>117</v>
      </c>
      <c r="D37" t="s">
        <v>135</v>
      </c>
      <c r="E37" t="s">
        <v>107</v>
      </c>
      <c r="F37">
        <f>HLOOKUP(E37,'[2]6-b'!$E$3:Q346,A37+2,FALSE)</f>
        <v>4.1971481945711338</v>
      </c>
    </row>
    <row r="38" spans="1:6" x14ac:dyDescent="0.3">
      <c r="A38" s="23">
        <v>34</v>
      </c>
      <c r="B38">
        <v>2025</v>
      </c>
      <c r="C38" t="s">
        <v>117</v>
      </c>
      <c r="D38" t="s">
        <v>136</v>
      </c>
      <c r="E38" t="s">
        <v>107</v>
      </c>
      <c r="F38">
        <f>HLOOKUP(E38,'[2]6-b'!$E$3:Q347,A38+2,FALSE)</f>
        <v>5.0616679333830179</v>
      </c>
    </row>
    <row r="39" spans="1:6" x14ac:dyDescent="0.3">
      <c r="A39" s="23">
        <v>35</v>
      </c>
      <c r="B39">
        <v>2030</v>
      </c>
      <c r="C39" t="s">
        <v>117</v>
      </c>
      <c r="D39" t="s">
        <v>136</v>
      </c>
      <c r="E39" t="s">
        <v>107</v>
      </c>
      <c r="F39">
        <f>HLOOKUP(E39,'[2]6-b'!$E$3:Q348,A39+2,FALSE)</f>
        <v>4.7413060688843576</v>
      </c>
    </row>
    <row r="40" spans="1:6" x14ac:dyDescent="0.3">
      <c r="A40" s="23">
        <v>36</v>
      </c>
      <c r="B40">
        <v>2035</v>
      </c>
      <c r="C40" t="s">
        <v>117</v>
      </c>
      <c r="D40" t="s">
        <v>136</v>
      </c>
      <c r="E40" t="s">
        <v>107</v>
      </c>
      <c r="F40">
        <f>HLOOKUP(E40,'[2]6-b'!$E$3:Q349,A40+2,FALSE)</f>
        <v>4.5153925960323811</v>
      </c>
    </row>
    <row r="41" spans="1:6" x14ac:dyDescent="0.3">
      <c r="A41" s="23">
        <v>37</v>
      </c>
      <c r="B41">
        <v>2040</v>
      </c>
      <c r="C41" t="s">
        <v>117</v>
      </c>
      <c r="D41" t="s">
        <v>136</v>
      </c>
      <c r="E41" t="s">
        <v>107</v>
      </c>
      <c r="F41">
        <f>HLOOKUP(E41,'[2]6-b'!$E$3:Q350,A41+2,FALSE)</f>
        <v>4.3743540118567656</v>
      </c>
    </row>
    <row r="42" spans="1:6" x14ac:dyDescent="0.3">
      <c r="A42" s="23">
        <v>38</v>
      </c>
      <c r="B42">
        <v>2045</v>
      </c>
      <c r="C42" t="s">
        <v>117</v>
      </c>
      <c r="D42" t="s">
        <v>136</v>
      </c>
      <c r="E42" t="s">
        <v>107</v>
      </c>
      <c r="F42">
        <f>HLOOKUP(E42,'[2]6-b'!$E$3:Q351,A42+2,FALSE)</f>
        <v>4.2790714856834091</v>
      </c>
    </row>
    <row r="43" spans="1:6" x14ac:dyDescent="0.3">
      <c r="A43" s="23">
        <v>39</v>
      </c>
      <c r="B43">
        <v>2050</v>
      </c>
      <c r="C43" t="s">
        <v>117</v>
      </c>
      <c r="D43" t="s">
        <v>136</v>
      </c>
      <c r="E43" t="s">
        <v>107</v>
      </c>
      <c r="F43">
        <f>HLOOKUP(E43,'[2]6-b'!$E$3:Q352,A43+2,FALSE)</f>
        <v>4.21769900923523</v>
      </c>
    </row>
    <row r="44" spans="1:6" x14ac:dyDescent="0.3">
      <c r="A44" s="23">
        <v>40</v>
      </c>
      <c r="B44">
        <v>2030</v>
      </c>
      <c r="C44" t="s">
        <v>117</v>
      </c>
      <c r="D44" t="s">
        <v>137</v>
      </c>
      <c r="E44" t="s">
        <v>107</v>
      </c>
      <c r="F44">
        <f>HLOOKUP(E44,'[2]6-b'!$E$3:Q353,A44+2,FALSE)</f>
        <v>6.2709693748418118</v>
      </c>
    </row>
    <row r="45" spans="1:6" x14ac:dyDescent="0.3">
      <c r="A45" s="23">
        <v>41</v>
      </c>
      <c r="B45">
        <v>2035</v>
      </c>
      <c r="C45" t="s">
        <v>117</v>
      </c>
      <c r="D45" t="s">
        <v>137</v>
      </c>
      <c r="E45" t="s">
        <v>107</v>
      </c>
      <c r="F45">
        <f>HLOOKUP(E45,'[2]6-b'!$E$3:Q354,A45+2,FALSE)</f>
        <v>5.7899075630252099</v>
      </c>
    </row>
    <row r="46" spans="1:6" x14ac:dyDescent="0.3">
      <c r="A46" s="23">
        <v>42</v>
      </c>
      <c r="B46">
        <v>2040</v>
      </c>
      <c r="C46" t="s">
        <v>117</v>
      </c>
      <c r="D46" t="s">
        <v>137</v>
      </c>
      <c r="E46" t="s">
        <v>107</v>
      </c>
      <c r="F46">
        <f>HLOOKUP(E46,'[2]6-b'!$E$3:Q355,A46+2,FALSE)</f>
        <v>5.7942821453036224</v>
      </c>
    </row>
    <row r="47" spans="1:6" x14ac:dyDescent="0.3">
      <c r="A47" s="23">
        <v>43</v>
      </c>
      <c r="B47">
        <v>2045</v>
      </c>
      <c r="C47" t="s">
        <v>117</v>
      </c>
      <c r="D47" t="s">
        <v>137</v>
      </c>
      <c r="E47" t="s">
        <v>107</v>
      </c>
      <c r="F47">
        <f>HLOOKUP(E47,'[2]6-b'!$E$3:Q356,A47+2,FALSE)</f>
        <v>5.6041423189619088</v>
      </c>
    </row>
    <row r="48" spans="1:6" x14ac:dyDescent="0.3">
      <c r="A48" s="23">
        <v>44</v>
      </c>
      <c r="B48">
        <v>2050</v>
      </c>
      <c r="C48" t="s">
        <v>117</v>
      </c>
      <c r="D48" t="s">
        <v>137</v>
      </c>
      <c r="E48" t="s">
        <v>107</v>
      </c>
      <c r="F48">
        <f>HLOOKUP(E48,'[2]6-b'!$E$3:Q357,A48+2,FALSE)</f>
        <v>5.3610314243604584</v>
      </c>
    </row>
    <row r="49" spans="1:6" x14ac:dyDescent="0.3">
      <c r="A49" s="23">
        <v>45</v>
      </c>
      <c r="B49">
        <v>2025</v>
      </c>
      <c r="C49" t="s">
        <v>118</v>
      </c>
      <c r="D49" t="s">
        <v>135</v>
      </c>
      <c r="E49" t="s">
        <v>107</v>
      </c>
      <c r="F49">
        <f>HLOOKUP(E49,'[2]6-b'!$E$3:Q358,A49+2,FALSE)</f>
        <v>8.6</v>
      </c>
    </row>
    <row r="50" spans="1:6" x14ac:dyDescent="0.3">
      <c r="A50" s="23">
        <v>46</v>
      </c>
      <c r="B50">
        <v>2030</v>
      </c>
      <c r="C50" t="s">
        <v>118</v>
      </c>
      <c r="D50" t="s">
        <v>135</v>
      </c>
      <c r="E50" t="s">
        <v>107</v>
      </c>
      <c r="F50">
        <f>HLOOKUP(E50,'[2]6-b'!$E$3:Q359,A50+2,FALSE)</f>
        <v>8.2064384293362806</v>
      </c>
    </row>
    <row r="51" spans="1:6" x14ac:dyDescent="0.3">
      <c r="A51" s="23">
        <v>47</v>
      </c>
      <c r="B51">
        <v>2035</v>
      </c>
      <c r="C51" t="s">
        <v>118</v>
      </c>
      <c r="D51" t="s">
        <v>135</v>
      </c>
      <c r="E51" t="s">
        <v>107</v>
      </c>
      <c r="F51">
        <f>HLOOKUP(E51,'[2]6-b'!$E$3:Q360,A51+2,FALSE)</f>
        <v>8.1287279585665964</v>
      </c>
    </row>
    <row r="52" spans="1:6" x14ac:dyDescent="0.3">
      <c r="A52" s="23">
        <v>48</v>
      </c>
      <c r="B52">
        <v>2040</v>
      </c>
      <c r="C52" t="s">
        <v>118</v>
      </c>
      <c r="D52" t="s">
        <v>135</v>
      </c>
      <c r="E52" t="s">
        <v>107</v>
      </c>
      <c r="F52">
        <f>HLOOKUP(E52,'[2]6-b'!$E$3:Q361,A52+2,FALSE)</f>
        <v>8.0874154766188155</v>
      </c>
    </row>
    <row r="53" spans="1:6" x14ac:dyDescent="0.3">
      <c r="A53" s="23">
        <v>49</v>
      </c>
      <c r="B53">
        <v>2045</v>
      </c>
      <c r="C53" t="s">
        <v>118</v>
      </c>
      <c r="D53" t="s">
        <v>135</v>
      </c>
      <c r="E53" t="s">
        <v>107</v>
      </c>
      <c r="F53">
        <f>HLOOKUP(E53,'[2]6-b'!$E$3:Q362,A53+2,FALSE)</f>
        <v>8.0839762357007174</v>
      </c>
    </row>
    <row r="54" spans="1:6" x14ac:dyDescent="0.3">
      <c r="A54" s="23">
        <v>50</v>
      </c>
      <c r="B54">
        <v>2050</v>
      </c>
      <c r="C54" t="s">
        <v>118</v>
      </c>
      <c r="D54" t="s">
        <v>135</v>
      </c>
      <c r="E54" t="s">
        <v>107</v>
      </c>
      <c r="F54">
        <f>HLOOKUP(E54,'[2]6-b'!$E$3:Q363,A54+2,FALSE)</f>
        <v>8.0499648767418677</v>
      </c>
    </row>
    <row r="55" spans="1:6" x14ac:dyDescent="0.3">
      <c r="A55" s="23">
        <v>51</v>
      </c>
      <c r="B55">
        <v>2020</v>
      </c>
      <c r="C55" t="s">
        <v>118</v>
      </c>
      <c r="D55" t="s">
        <v>136</v>
      </c>
      <c r="E55" t="s">
        <v>107</v>
      </c>
      <c r="F55">
        <f>HLOOKUP(E55,'[2]6-b'!$E$3:Q364,A55+2,FALSE)</f>
        <v>10.4</v>
      </c>
    </row>
    <row r="56" spans="1:6" x14ac:dyDescent="0.3">
      <c r="A56" s="23">
        <v>52</v>
      </c>
      <c r="B56">
        <v>2025</v>
      </c>
      <c r="C56" t="s">
        <v>118</v>
      </c>
      <c r="D56" t="s">
        <v>136</v>
      </c>
      <c r="E56" t="s">
        <v>107</v>
      </c>
      <c r="F56">
        <f>HLOOKUP(E56,'[2]6-b'!$E$3:Q365,A56+2,FALSE)</f>
        <v>9.6277265993265981</v>
      </c>
    </row>
    <row r="57" spans="1:6" x14ac:dyDescent="0.3">
      <c r="A57" s="23">
        <v>53</v>
      </c>
      <c r="B57">
        <v>2030</v>
      </c>
      <c r="C57" t="s">
        <v>118</v>
      </c>
      <c r="D57" t="s">
        <v>136</v>
      </c>
      <c r="E57" t="s">
        <v>107</v>
      </c>
      <c r="F57">
        <f>HLOOKUP(E57,'[2]6-b'!$E$3:Q366,A57+2,FALSE)</f>
        <v>8.9470128006115601</v>
      </c>
    </row>
    <row r="58" spans="1:6" x14ac:dyDescent="0.3">
      <c r="A58" s="23">
        <v>54</v>
      </c>
      <c r="B58">
        <v>2035</v>
      </c>
      <c r="C58" t="s">
        <v>118</v>
      </c>
      <c r="D58" t="s">
        <v>136</v>
      </c>
      <c r="E58" t="s">
        <v>107</v>
      </c>
      <c r="F58">
        <f>HLOOKUP(E58,'[2]6-b'!$E$3:Q367,A58+2,FALSE)</f>
        <v>8.6837632617673233</v>
      </c>
    </row>
    <row r="59" spans="1:6" x14ac:dyDescent="0.3">
      <c r="A59" s="23">
        <v>55</v>
      </c>
      <c r="B59">
        <v>2040</v>
      </c>
      <c r="C59" t="s">
        <v>118</v>
      </c>
      <c r="D59" t="s">
        <v>136</v>
      </c>
      <c r="E59" t="s">
        <v>107</v>
      </c>
      <c r="F59">
        <f>HLOOKUP(E59,'[2]6-b'!$E$3:Q368,A59+2,FALSE)</f>
        <v>8.624524538630391</v>
      </c>
    </row>
    <row r="60" spans="1:6" x14ac:dyDescent="0.3">
      <c r="A60" s="23">
        <v>56</v>
      </c>
      <c r="B60">
        <v>2045</v>
      </c>
      <c r="C60" t="s">
        <v>118</v>
      </c>
      <c r="D60" t="s">
        <v>136</v>
      </c>
      <c r="E60" t="s">
        <v>107</v>
      </c>
      <c r="F60">
        <f>HLOOKUP(E60,'[2]6-b'!$E$3:Q369,A60+2,FALSE)</f>
        <v>8.5056388939092713</v>
      </c>
    </row>
    <row r="61" spans="1:6" x14ac:dyDescent="0.3">
      <c r="A61" s="23">
        <v>57</v>
      </c>
      <c r="B61">
        <v>2050</v>
      </c>
      <c r="C61" t="s">
        <v>118</v>
      </c>
      <c r="D61" t="s">
        <v>136</v>
      </c>
      <c r="E61" t="s">
        <v>107</v>
      </c>
      <c r="F61">
        <f>HLOOKUP(E61,'[2]6-b'!$E$3:Q370,A61+2,FALSE)</f>
        <v>8.4845758422697504</v>
      </c>
    </row>
    <row r="62" spans="1:6" x14ac:dyDescent="0.3">
      <c r="A62" s="23">
        <v>58</v>
      </c>
      <c r="B62">
        <v>2040</v>
      </c>
      <c r="C62" t="s">
        <v>118</v>
      </c>
      <c r="D62" t="s">
        <v>137</v>
      </c>
      <c r="E62" t="s">
        <v>107</v>
      </c>
      <c r="F62">
        <f>HLOOKUP(E62,'[2]6-b'!$E$3:Q371,A62+2,FALSE)</f>
        <v>8.1</v>
      </c>
    </row>
    <row r="63" spans="1:6" x14ac:dyDescent="0.3">
      <c r="A63" s="23">
        <v>59</v>
      </c>
      <c r="B63">
        <v>2045</v>
      </c>
      <c r="C63" t="s">
        <v>118</v>
      </c>
      <c r="D63" t="s">
        <v>137</v>
      </c>
      <c r="E63" t="s">
        <v>107</v>
      </c>
      <c r="F63">
        <f>HLOOKUP(E63,'[2]6-b'!$E$3:Q372,A63+2,FALSE)</f>
        <v>8.1</v>
      </c>
    </row>
    <row r="64" spans="1:6" x14ac:dyDescent="0.3">
      <c r="A64" s="23">
        <v>60</v>
      </c>
      <c r="B64">
        <v>2050</v>
      </c>
      <c r="C64" t="s">
        <v>118</v>
      </c>
      <c r="D64" t="s">
        <v>137</v>
      </c>
      <c r="E64" t="s">
        <v>107</v>
      </c>
      <c r="F64">
        <f>HLOOKUP(E64,'[2]6-b'!$E$3:Q373,A64+2,FALSE)</f>
        <v>8</v>
      </c>
    </row>
    <row r="65" spans="1:6" x14ac:dyDescent="0.3">
      <c r="A65" s="23">
        <v>61</v>
      </c>
      <c r="B65">
        <v>2020</v>
      </c>
      <c r="C65" t="s">
        <v>119</v>
      </c>
      <c r="D65" t="s">
        <v>135</v>
      </c>
      <c r="E65" t="s">
        <v>107</v>
      </c>
      <c r="F65">
        <f>HLOOKUP(E65,'[2]6-b'!$E$3:Q374,A65+2,FALSE)</f>
        <v>9.2989754333854915</v>
      </c>
    </row>
    <row r="66" spans="1:6" x14ac:dyDescent="0.3">
      <c r="A66" s="23">
        <v>62</v>
      </c>
      <c r="B66">
        <v>2025</v>
      </c>
      <c r="C66" t="s">
        <v>119</v>
      </c>
      <c r="D66" t="s">
        <v>135</v>
      </c>
      <c r="E66" t="s">
        <v>107</v>
      </c>
      <c r="F66">
        <f>HLOOKUP(E66,'[2]6-b'!$E$3:Q375,A66+2,FALSE)</f>
        <v>9.1959020998826038</v>
      </c>
    </row>
    <row r="67" spans="1:6" x14ac:dyDescent="0.3">
      <c r="A67" s="23">
        <v>63</v>
      </c>
      <c r="B67">
        <v>2030</v>
      </c>
      <c r="C67" t="s">
        <v>119</v>
      </c>
      <c r="D67" t="s">
        <v>135</v>
      </c>
      <c r="E67" t="s">
        <v>107</v>
      </c>
      <c r="F67">
        <f>HLOOKUP(E67,'[2]6-b'!$E$3:Q376,A67+2,FALSE)</f>
        <v>9.0509809284447087</v>
      </c>
    </row>
    <row r="68" spans="1:6" x14ac:dyDescent="0.3">
      <c r="A68" s="23">
        <v>64</v>
      </c>
      <c r="B68">
        <v>2035</v>
      </c>
      <c r="C68" t="s">
        <v>119</v>
      </c>
      <c r="D68" t="s">
        <v>135</v>
      </c>
      <c r="E68" t="s">
        <v>107</v>
      </c>
      <c r="F68">
        <f>HLOOKUP(E68,'[2]6-b'!$E$3:Q377,A68+2,FALSE)</f>
        <v>9.0550297339593122</v>
      </c>
    </row>
    <row r="69" spans="1:6" x14ac:dyDescent="0.3">
      <c r="A69" s="23">
        <v>65</v>
      </c>
      <c r="B69">
        <v>2040</v>
      </c>
      <c r="C69" t="s">
        <v>119</v>
      </c>
      <c r="D69" t="s">
        <v>135</v>
      </c>
      <c r="E69" t="s">
        <v>107</v>
      </c>
      <c r="F69">
        <f>HLOOKUP(E69,'[2]6-b'!$E$3:Q378,A69+2,FALSE)</f>
        <v>9.0671873469787485</v>
      </c>
    </row>
    <row r="70" spans="1:6" x14ac:dyDescent="0.3">
      <c r="A70" s="23">
        <v>66</v>
      </c>
      <c r="B70">
        <v>2045</v>
      </c>
      <c r="C70" t="s">
        <v>119</v>
      </c>
      <c r="D70" t="s">
        <v>135</v>
      </c>
      <c r="E70" t="s">
        <v>107</v>
      </c>
      <c r="F70">
        <f>HLOOKUP(E70,'[2]6-b'!$E$3:Q379,A70+2,FALSE)</f>
        <v>9.0901871837282808</v>
      </c>
    </row>
    <row r="71" spans="1:6" x14ac:dyDescent="0.3">
      <c r="A71" s="23">
        <v>67</v>
      </c>
      <c r="B71">
        <v>2050</v>
      </c>
      <c r="C71" t="s">
        <v>119</v>
      </c>
      <c r="D71" t="s">
        <v>135</v>
      </c>
      <c r="E71" t="s">
        <v>107</v>
      </c>
      <c r="F71">
        <f>HLOOKUP(E71,'[2]6-b'!$E$3:Q380,A71+2,FALSE)</f>
        <v>9.0893182181063406</v>
      </c>
    </row>
    <row r="72" spans="1:6" x14ac:dyDescent="0.3">
      <c r="A72" s="23">
        <v>68</v>
      </c>
      <c r="B72">
        <v>2020</v>
      </c>
      <c r="C72" t="s">
        <v>119</v>
      </c>
      <c r="D72" t="s">
        <v>136</v>
      </c>
      <c r="E72" t="s">
        <v>107</v>
      </c>
      <c r="F72">
        <f>HLOOKUP(E72,'[2]6-b'!$E$3:Q381,A72+2,FALSE)</f>
        <v>9.3308721078057459</v>
      </c>
    </row>
    <row r="73" spans="1:6" x14ac:dyDescent="0.3">
      <c r="A73" s="23">
        <v>69</v>
      </c>
      <c r="B73">
        <v>2025</v>
      </c>
      <c r="C73" t="s">
        <v>119</v>
      </c>
      <c r="D73" t="s">
        <v>136</v>
      </c>
      <c r="E73" t="s">
        <v>107</v>
      </c>
      <c r="F73">
        <f>HLOOKUP(E73,'[2]6-b'!$E$3:Q382,A73+2,FALSE)</f>
        <v>9.2292266731211416</v>
      </c>
    </row>
    <row r="74" spans="1:6" x14ac:dyDescent="0.3">
      <c r="A74" s="23">
        <v>70</v>
      </c>
      <c r="B74">
        <v>2030</v>
      </c>
      <c r="C74" t="s">
        <v>119</v>
      </c>
      <c r="D74" t="s">
        <v>136</v>
      </c>
      <c r="E74" t="s">
        <v>107</v>
      </c>
      <c r="F74">
        <f>HLOOKUP(E74,'[2]6-b'!$E$3:Q383,A74+2,FALSE)</f>
        <v>9.2277071643955875</v>
      </c>
    </row>
    <row r="75" spans="1:6" x14ac:dyDescent="0.3">
      <c r="A75" s="23">
        <v>71</v>
      </c>
      <c r="B75">
        <v>2035</v>
      </c>
      <c r="C75" t="s">
        <v>119</v>
      </c>
      <c r="D75" t="s">
        <v>136</v>
      </c>
      <c r="E75" t="s">
        <v>107</v>
      </c>
      <c r="F75">
        <f>HLOOKUP(E75,'[2]6-b'!$E$3:Q384,A75+2,FALSE)</f>
        <v>8.4060413673271643</v>
      </c>
    </row>
    <row r="76" spans="1:6" x14ac:dyDescent="0.3">
      <c r="A76" s="23">
        <v>72</v>
      </c>
      <c r="B76">
        <v>2040</v>
      </c>
      <c r="C76" t="s">
        <v>119</v>
      </c>
      <c r="D76" t="s">
        <v>136</v>
      </c>
      <c r="E76" t="s">
        <v>107</v>
      </c>
      <c r="F76">
        <f>HLOOKUP(E76,'[2]6-b'!$E$3:Q385,A76+2,FALSE)</f>
        <v>8.0976308888687942</v>
      </c>
    </row>
    <row r="77" spans="1:6" x14ac:dyDescent="0.3">
      <c r="A77" s="23">
        <v>73</v>
      </c>
      <c r="B77">
        <v>2045</v>
      </c>
      <c r="C77" t="s">
        <v>119</v>
      </c>
      <c r="D77" t="s">
        <v>136</v>
      </c>
      <c r="E77" t="s">
        <v>107</v>
      </c>
      <c r="F77">
        <f>HLOOKUP(E77,'[2]6-b'!$E$3:Q386,A77+2,FALSE)</f>
        <v>7.8645340567876527</v>
      </c>
    </row>
    <row r="78" spans="1:6" x14ac:dyDescent="0.3">
      <c r="A78" s="23">
        <v>74</v>
      </c>
      <c r="B78">
        <v>2050</v>
      </c>
      <c r="C78" t="s">
        <v>119</v>
      </c>
      <c r="D78" t="s">
        <v>136</v>
      </c>
      <c r="E78" t="s">
        <v>107</v>
      </c>
      <c r="F78">
        <f>HLOOKUP(E78,'[2]6-b'!$E$3:Q387,A78+2,FALSE)</f>
        <v>7.8648754243258816</v>
      </c>
    </row>
    <row r="79" spans="1:6" x14ac:dyDescent="0.3">
      <c r="A79" s="23">
        <v>75</v>
      </c>
      <c r="B79">
        <v>2020</v>
      </c>
      <c r="C79" t="s">
        <v>119</v>
      </c>
      <c r="D79" t="s">
        <v>137</v>
      </c>
      <c r="E79" t="s">
        <v>107</v>
      </c>
      <c r="F79">
        <f>HLOOKUP(E79,'[2]6-b'!$E$3:Q388,A79+2,FALSE)</f>
        <v>10.5</v>
      </c>
    </row>
    <row r="80" spans="1:6" x14ac:dyDescent="0.3">
      <c r="A80" s="23">
        <v>76</v>
      </c>
      <c r="B80">
        <v>2025</v>
      </c>
      <c r="C80" t="s">
        <v>119</v>
      </c>
      <c r="D80" t="s">
        <v>137</v>
      </c>
      <c r="E80" t="s">
        <v>107</v>
      </c>
      <c r="F80">
        <f>HLOOKUP(E80,'[2]6-b'!$E$3:Q389,A80+2,FALSE)</f>
        <v>10.4</v>
      </c>
    </row>
    <row r="81" spans="1:6" x14ac:dyDescent="0.3">
      <c r="A81" s="23">
        <v>77</v>
      </c>
      <c r="B81">
        <v>2030</v>
      </c>
      <c r="C81" t="s">
        <v>119</v>
      </c>
      <c r="D81" t="s">
        <v>137</v>
      </c>
      <c r="E81" t="s">
        <v>107</v>
      </c>
      <c r="F81">
        <f>HLOOKUP(E81,'[2]6-b'!$E$3:Q390,A81+2,FALSE)</f>
        <v>10.4</v>
      </c>
    </row>
    <row r="82" spans="1:6" x14ac:dyDescent="0.3">
      <c r="A82" s="23">
        <v>78</v>
      </c>
      <c r="B82">
        <v>2035</v>
      </c>
      <c r="C82" t="s">
        <v>119</v>
      </c>
      <c r="D82" t="s">
        <v>137</v>
      </c>
      <c r="E82" t="s">
        <v>107</v>
      </c>
      <c r="F82">
        <f>HLOOKUP(E82,'[2]6-b'!$E$3:Q391,A82+2,FALSE)</f>
        <v>10.4</v>
      </c>
    </row>
    <row r="83" spans="1:6" x14ac:dyDescent="0.3">
      <c r="A83" s="23">
        <v>79</v>
      </c>
      <c r="B83">
        <v>2040</v>
      </c>
      <c r="C83" t="s">
        <v>119</v>
      </c>
      <c r="D83" t="s">
        <v>137</v>
      </c>
      <c r="E83" t="s">
        <v>107</v>
      </c>
      <c r="F83">
        <f>HLOOKUP(E83,'[2]6-b'!$E$3:Q392,A83+2,FALSE)</f>
        <v>10.4</v>
      </c>
    </row>
    <row r="84" spans="1:6" x14ac:dyDescent="0.3">
      <c r="A84" s="23">
        <v>80</v>
      </c>
      <c r="B84">
        <v>2045</v>
      </c>
      <c r="C84" t="s">
        <v>119</v>
      </c>
      <c r="D84" t="s">
        <v>137</v>
      </c>
      <c r="E84" t="s">
        <v>107</v>
      </c>
      <c r="F84">
        <f>HLOOKUP(E84,'[2]6-b'!$E$3:Q393,A84+2,FALSE)</f>
        <v>10.4</v>
      </c>
    </row>
    <row r="85" spans="1:6" x14ac:dyDescent="0.3">
      <c r="A85" s="23">
        <v>81</v>
      </c>
      <c r="B85">
        <v>2050</v>
      </c>
      <c r="C85" t="s">
        <v>119</v>
      </c>
      <c r="D85" t="s">
        <v>137</v>
      </c>
      <c r="E85" t="s">
        <v>107</v>
      </c>
      <c r="F85">
        <f>HLOOKUP(E85,'[2]6-b'!$E$3:Q394,A85+2,FALSE)</f>
        <v>10.4</v>
      </c>
    </row>
    <row r="86" spans="1:6" x14ac:dyDescent="0.3">
      <c r="A86" s="23">
        <v>82</v>
      </c>
      <c r="B86">
        <v>2025</v>
      </c>
      <c r="C86" t="s">
        <v>120</v>
      </c>
      <c r="D86" t="s">
        <v>135</v>
      </c>
      <c r="E86" t="s">
        <v>107</v>
      </c>
      <c r="F86">
        <f>HLOOKUP(E86,'[2]6-b'!$E$3:Q395,A86+2,FALSE)</f>
        <v>7.4</v>
      </c>
    </row>
    <row r="87" spans="1:6" x14ac:dyDescent="0.3">
      <c r="A87" s="23">
        <v>83</v>
      </c>
      <c r="B87">
        <v>2030</v>
      </c>
      <c r="C87" t="s">
        <v>120</v>
      </c>
      <c r="D87" t="s">
        <v>135</v>
      </c>
      <c r="E87" t="s">
        <v>107</v>
      </c>
      <c r="F87">
        <f>HLOOKUP(E87,'[2]6-b'!$E$3:Q396,A87+2,FALSE)</f>
        <v>7.3340041190435006</v>
      </c>
    </row>
    <row r="88" spans="1:6" x14ac:dyDescent="0.3">
      <c r="A88" s="23">
        <v>84</v>
      </c>
      <c r="B88">
        <v>2035</v>
      </c>
      <c r="C88" t="s">
        <v>120</v>
      </c>
      <c r="D88" t="s">
        <v>135</v>
      </c>
      <c r="E88" t="s">
        <v>107</v>
      </c>
      <c r="F88">
        <f>HLOOKUP(E88,'[2]6-b'!$E$3:Q397,A88+2,FALSE)</f>
        <v>7.3</v>
      </c>
    </row>
    <row r="89" spans="1:6" x14ac:dyDescent="0.3">
      <c r="A89" s="23">
        <v>85</v>
      </c>
      <c r="B89">
        <v>2040</v>
      </c>
      <c r="C89" t="s">
        <v>120</v>
      </c>
      <c r="D89" t="s">
        <v>135</v>
      </c>
      <c r="E89" t="s">
        <v>107</v>
      </c>
      <c r="F89">
        <f>HLOOKUP(E89,'[2]6-b'!$E$3:Q398,A89+2,FALSE)</f>
        <v>7.3</v>
      </c>
    </row>
    <row r="90" spans="1:6" x14ac:dyDescent="0.3">
      <c r="A90" s="23">
        <v>86</v>
      </c>
      <c r="B90">
        <v>2020</v>
      </c>
      <c r="C90" t="s">
        <v>120</v>
      </c>
      <c r="D90" t="s">
        <v>136</v>
      </c>
      <c r="E90" t="s">
        <v>107</v>
      </c>
      <c r="F90">
        <f>HLOOKUP(E90,'[2]6-b'!$E$3:Q399,A90+2,FALSE)</f>
        <v>7.0014064527677098</v>
      </c>
    </row>
    <row r="91" spans="1:6" x14ac:dyDescent="0.3">
      <c r="A91" s="23">
        <v>87</v>
      </c>
      <c r="B91">
        <v>2025</v>
      </c>
      <c r="C91" t="s">
        <v>120</v>
      </c>
      <c r="D91" t="s">
        <v>136</v>
      </c>
      <c r="E91" t="s">
        <v>107</v>
      </c>
      <c r="F91">
        <f>HLOOKUP(E91,'[2]6-b'!$E$3:Q400,A91+2,FALSE)</f>
        <v>6.9623780877224446</v>
      </c>
    </row>
    <row r="92" spans="1:6" x14ac:dyDescent="0.3">
      <c r="A92" s="23">
        <v>88</v>
      </c>
      <c r="B92">
        <v>2030</v>
      </c>
      <c r="C92" t="s">
        <v>120</v>
      </c>
      <c r="D92" t="s">
        <v>136</v>
      </c>
      <c r="E92" t="s">
        <v>107</v>
      </c>
      <c r="F92">
        <f>HLOOKUP(E92,'[2]6-b'!$E$3:Q401,A92+2,FALSE)</f>
        <v>6.2454119585107861</v>
      </c>
    </row>
    <row r="93" spans="1:6" x14ac:dyDescent="0.3">
      <c r="A93" s="23">
        <v>89</v>
      </c>
      <c r="B93">
        <v>2035</v>
      </c>
      <c r="C93" t="s">
        <v>120</v>
      </c>
      <c r="D93" t="s">
        <v>136</v>
      </c>
      <c r="E93" t="s">
        <v>107</v>
      </c>
      <c r="F93">
        <f>HLOOKUP(E93,'[2]6-b'!$E$3:Q402,A93+2,FALSE)</f>
        <v>6.1869527765965566</v>
      </c>
    </row>
    <row r="94" spans="1:6" x14ac:dyDescent="0.3">
      <c r="A94" s="23">
        <v>90</v>
      </c>
      <c r="B94">
        <v>2040</v>
      </c>
      <c r="C94" t="s">
        <v>120</v>
      </c>
      <c r="D94" t="s">
        <v>136</v>
      </c>
      <c r="E94" t="s">
        <v>107</v>
      </c>
      <c r="F94">
        <f>HLOOKUP(E94,'[2]6-b'!$E$3:Q403,A94+2,FALSE)</f>
        <v>6.1712013408822726</v>
      </c>
    </row>
    <row r="95" spans="1:6" x14ac:dyDescent="0.3">
      <c r="A95" s="23">
        <v>91</v>
      </c>
      <c r="B95">
        <v>2045</v>
      </c>
      <c r="C95" t="s">
        <v>120</v>
      </c>
      <c r="D95" t="s">
        <v>136</v>
      </c>
      <c r="E95" t="s">
        <v>107</v>
      </c>
      <c r="F95">
        <f>HLOOKUP(E95,'[2]6-b'!$E$3:Q404,A95+2,FALSE)</f>
        <v>6.1439555713486129</v>
      </c>
    </row>
    <row r="96" spans="1:6" x14ac:dyDescent="0.3">
      <c r="A96" s="23">
        <v>92</v>
      </c>
      <c r="B96">
        <v>2050</v>
      </c>
      <c r="C96" t="s">
        <v>120</v>
      </c>
      <c r="D96" t="s">
        <v>136</v>
      </c>
      <c r="E96" t="s">
        <v>107</v>
      </c>
      <c r="F96">
        <f>HLOOKUP(E96,'[2]6-b'!$E$3:Q405,A96+2,FALSE)</f>
        <v>6.1387287288752868</v>
      </c>
    </row>
    <row r="97" spans="1:6" x14ac:dyDescent="0.3">
      <c r="A97" s="23">
        <v>93</v>
      </c>
      <c r="B97">
        <v>2025</v>
      </c>
      <c r="C97" t="s">
        <v>120</v>
      </c>
      <c r="D97" t="s">
        <v>137</v>
      </c>
      <c r="E97" t="s">
        <v>107</v>
      </c>
      <c r="F97">
        <f>HLOOKUP(E97,'[2]6-b'!$E$3:Q406,A97+2,FALSE)</f>
        <v>7.7</v>
      </c>
    </row>
    <row r="98" spans="1:6" x14ac:dyDescent="0.3">
      <c r="A98" s="23">
        <v>94</v>
      </c>
      <c r="B98">
        <v>2030</v>
      </c>
      <c r="C98" t="s">
        <v>120</v>
      </c>
      <c r="D98" t="s">
        <v>137</v>
      </c>
      <c r="E98" t="s">
        <v>107</v>
      </c>
      <c r="F98">
        <f>HLOOKUP(E98,'[2]6-b'!$E$3:Q407,A98+2,FALSE)</f>
        <v>7.6</v>
      </c>
    </row>
    <row r="99" spans="1:6" x14ac:dyDescent="0.3">
      <c r="A99" s="23">
        <v>95</v>
      </c>
      <c r="B99">
        <v>2035</v>
      </c>
      <c r="C99" t="s">
        <v>120</v>
      </c>
      <c r="D99" t="s">
        <v>137</v>
      </c>
      <c r="E99" t="s">
        <v>107</v>
      </c>
      <c r="F99">
        <f>HLOOKUP(E99,'[2]6-b'!$E$3:Q408,A99+2,FALSE)</f>
        <v>7.5999999999999988</v>
      </c>
    </row>
    <row r="100" spans="1:6" x14ac:dyDescent="0.3">
      <c r="A100" s="23">
        <v>96</v>
      </c>
      <c r="B100">
        <v>2040</v>
      </c>
      <c r="C100" t="s">
        <v>120</v>
      </c>
      <c r="D100" t="s">
        <v>137</v>
      </c>
      <c r="E100" t="s">
        <v>107</v>
      </c>
      <c r="F100">
        <f>HLOOKUP(E100,'[2]6-b'!$E$3:Q409,A100+2,FALSE)</f>
        <v>7.6</v>
      </c>
    </row>
    <row r="101" spans="1:6" x14ac:dyDescent="0.3">
      <c r="A101" s="23">
        <v>97</v>
      </c>
      <c r="B101">
        <v>2045</v>
      </c>
      <c r="C101" t="s">
        <v>120</v>
      </c>
      <c r="D101" t="s">
        <v>137</v>
      </c>
      <c r="E101" t="s">
        <v>107</v>
      </c>
      <c r="F101">
        <f>HLOOKUP(E101,'[2]6-b'!$E$3:Q410,A101+2,FALSE)</f>
        <v>7.6</v>
      </c>
    </row>
    <row r="102" spans="1:6" x14ac:dyDescent="0.3">
      <c r="A102" s="23">
        <v>98</v>
      </c>
      <c r="B102">
        <v>2050</v>
      </c>
      <c r="C102" t="s">
        <v>120</v>
      </c>
      <c r="D102" t="s">
        <v>137</v>
      </c>
      <c r="E102" t="s">
        <v>107</v>
      </c>
      <c r="F102">
        <f>HLOOKUP(E102,'[2]6-b'!$E$3:Q411,A102+2,FALSE)</f>
        <v>7.6</v>
      </c>
    </row>
    <row r="103" spans="1:6" x14ac:dyDescent="0.3">
      <c r="A103" s="23">
        <v>99</v>
      </c>
      <c r="B103">
        <v>2020</v>
      </c>
      <c r="C103" t="s">
        <v>121</v>
      </c>
      <c r="D103" t="s">
        <v>122</v>
      </c>
      <c r="E103" t="s">
        <v>107</v>
      </c>
      <c r="F103">
        <f>HLOOKUP(E103,'[2]6-b'!$E$3:Q412,A103+2,FALSE)</f>
        <v>9.0258918512955297</v>
      </c>
    </row>
    <row r="104" spans="1:6" x14ac:dyDescent="0.3">
      <c r="A104" s="23">
        <v>100</v>
      </c>
      <c r="B104">
        <v>2025</v>
      </c>
      <c r="C104" t="s">
        <v>121</v>
      </c>
      <c r="D104" t="s">
        <v>122</v>
      </c>
      <c r="E104" t="s">
        <v>107</v>
      </c>
      <c r="F104">
        <f>HLOOKUP(E104,'[2]6-b'!$E$3:Q413,A104+2,FALSE)</f>
        <v>8.9101867289096361</v>
      </c>
    </row>
    <row r="105" spans="1:6" x14ac:dyDescent="0.3">
      <c r="A105" s="23">
        <v>101</v>
      </c>
      <c r="B105">
        <v>2030</v>
      </c>
      <c r="C105" t="s">
        <v>121</v>
      </c>
      <c r="D105" t="s">
        <v>122</v>
      </c>
      <c r="E105" t="s">
        <v>107</v>
      </c>
      <c r="F105">
        <f>HLOOKUP(E105,'[2]6-b'!$E$3:Q414,A105+2,FALSE)</f>
        <v>8.4256936378887612</v>
      </c>
    </row>
    <row r="106" spans="1:6" x14ac:dyDescent="0.3">
      <c r="A106" s="23">
        <v>102</v>
      </c>
      <c r="B106">
        <v>2035</v>
      </c>
      <c r="C106" t="s">
        <v>121</v>
      </c>
      <c r="D106" t="s">
        <v>122</v>
      </c>
      <c r="E106" t="s">
        <v>107</v>
      </c>
      <c r="F106">
        <f>HLOOKUP(E106,'[2]6-b'!$E$3:Q415,A106+2,FALSE)</f>
        <v>8.0855594102341719</v>
      </c>
    </row>
    <row r="107" spans="1:6" x14ac:dyDescent="0.3">
      <c r="A107" s="23">
        <v>103</v>
      </c>
      <c r="B107">
        <v>2040</v>
      </c>
      <c r="C107" t="s">
        <v>121</v>
      </c>
      <c r="D107" t="s">
        <v>122</v>
      </c>
      <c r="E107" t="s">
        <v>107</v>
      </c>
      <c r="F107">
        <f>HLOOKUP(E107,'[2]6-b'!$E$3:Q416,A107+2,FALSE)</f>
        <v>8.9057437116260658</v>
      </c>
    </row>
    <row r="108" spans="1:6" x14ac:dyDescent="0.3">
      <c r="A108" s="23">
        <v>104</v>
      </c>
      <c r="B108">
        <v>2045</v>
      </c>
      <c r="C108" t="s">
        <v>121</v>
      </c>
      <c r="D108" t="s">
        <v>122</v>
      </c>
      <c r="E108" t="s">
        <v>107</v>
      </c>
      <c r="F108">
        <f>HLOOKUP(E108,'[2]6-b'!$E$3:Q417,A108+2,FALSE)</f>
        <v>8.8859352344127593</v>
      </c>
    </row>
    <row r="109" spans="1:6" x14ac:dyDescent="0.3">
      <c r="A109" s="23">
        <v>105</v>
      </c>
      <c r="B109">
        <v>2035</v>
      </c>
      <c r="C109" t="s">
        <v>121</v>
      </c>
      <c r="D109" t="s">
        <v>123</v>
      </c>
      <c r="E109" t="s">
        <v>107</v>
      </c>
      <c r="F109">
        <f>HLOOKUP(E109,'[2]6-b'!$E$3:Q418,A109+2,FALSE)</f>
        <v>10.1</v>
      </c>
    </row>
    <row r="110" spans="1:6" x14ac:dyDescent="0.3">
      <c r="A110" s="23">
        <v>106</v>
      </c>
      <c r="B110">
        <v>2040</v>
      </c>
      <c r="C110" t="s">
        <v>121</v>
      </c>
      <c r="D110" t="s">
        <v>123</v>
      </c>
      <c r="E110" t="s">
        <v>107</v>
      </c>
      <c r="F110">
        <f>HLOOKUP(E110,'[2]6-b'!$E$3:Q419,A110+2,FALSE)</f>
        <v>10.1</v>
      </c>
    </row>
    <row r="111" spans="1:6" x14ac:dyDescent="0.3">
      <c r="A111" s="23">
        <v>107</v>
      </c>
      <c r="B111">
        <v>2045</v>
      </c>
      <c r="C111" t="s">
        <v>121</v>
      </c>
      <c r="D111" t="s">
        <v>123</v>
      </c>
      <c r="E111" t="s">
        <v>107</v>
      </c>
      <c r="F111">
        <f>HLOOKUP(E111,'[2]6-b'!$E$3:Q420,A111+2,FALSE)</f>
        <v>10.1</v>
      </c>
    </row>
    <row r="112" spans="1:6" x14ac:dyDescent="0.3">
      <c r="A112" s="23">
        <v>108</v>
      </c>
      <c r="B112">
        <v>2020</v>
      </c>
      <c r="C112" t="s">
        <v>103</v>
      </c>
      <c r="D112" t="s">
        <v>122</v>
      </c>
      <c r="E112" t="s">
        <v>107</v>
      </c>
      <c r="F112">
        <f>HLOOKUP(E112,'[2]6-b'!$E$3:Q421,A112+2,FALSE)</f>
        <v>6.8490691253022309</v>
      </c>
    </row>
    <row r="113" spans="1:6" x14ac:dyDescent="0.3">
      <c r="A113" s="23">
        <v>109</v>
      </c>
      <c r="B113">
        <v>2025</v>
      </c>
      <c r="C113" t="s">
        <v>103</v>
      </c>
      <c r="D113" t="s">
        <v>122</v>
      </c>
      <c r="E113" t="s">
        <v>107</v>
      </c>
      <c r="F113">
        <f>HLOOKUP(E113,'[2]6-b'!$E$3:Q422,A113+2,FALSE)</f>
        <v>6.8276036480943096</v>
      </c>
    </row>
    <row r="114" spans="1:6" x14ac:dyDescent="0.3">
      <c r="A114" s="23">
        <v>110</v>
      </c>
      <c r="B114">
        <v>2030</v>
      </c>
      <c r="C114" t="s">
        <v>103</v>
      </c>
      <c r="D114" t="s">
        <v>122</v>
      </c>
      <c r="E114" t="s">
        <v>107</v>
      </c>
      <c r="F114">
        <f>HLOOKUP(E114,'[2]6-b'!$E$3:Q423,A114+2,FALSE)</f>
        <v>6.8433246319122416</v>
      </c>
    </row>
    <row r="115" spans="1:6" x14ac:dyDescent="0.3">
      <c r="A115" s="23">
        <v>111</v>
      </c>
      <c r="B115">
        <v>2035</v>
      </c>
      <c r="C115" t="s">
        <v>103</v>
      </c>
      <c r="D115" t="s">
        <v>122</v>
      </c>
      <c r="E115" t="s">
        <v>107</v>
      </c>
      <c r="F115">
        <f>HLOOKUP(E115,'[2]6-b'!$E$3:Q424,A115+2,FALSE)</f>
        <v>6.8460518945429207</v>
      </c>
    </row>
    <row r="116" spans="1:6" x14ac:dyDescent="0.3">
      <c r="A116" s="23">
        <v>112</v>
      </c>
      <c r="B116">
        <v>2040</v>
      </c>
      <c r="C116" t="s">
        <v>103</v>
      </c>
      <c r="D116" t="s">
        <v>122</v>
      </c>
      <c r="E116" t="s">
        <v>107</v>
      </c>
      <c r="F116">
        <f>HLOOKUP(E116,'[2]6-b'!$E$3:Q425,A116+2,FALSE)</f>
        <v>6.8504507800938841</v>
      </c>
    </row>
    <row r="117" spans="1:6" x14ac:dyDescent="0.3">
      <c r="A117" s="23">
        <v>113</v>
      </c>
      <c r="B117">
        <v>2045</v>
      </c>
      <c r="C117" t="s">
        <v>103</v>
      </c>
      <c r="D117" t="s">
        <v>122</v>
      </c>
      <c r="E117" t="s">
        <v>107</v>
      </c>
      <c r="F117">
        <f>HLOOKUP(E117,'[2]6-b'!$E$3:Q426,A117+2,FALSE)</f>
        <v>6.9207579228601377</v>
      </c>
    </row>
    <row r="118" spans="1:6" x14ac:dyDescent="0.3">
      <c r="A118" s="23">
        <v>114</v>
      </c>
      <c r="B118">
        <v>2050</v>
      </c>
      <c r="C118" t="s">
        <v>103</v>
      </c>
      <c r="D118" t="s">
        <v>122</v>
      </c>
      <c r="E118" t="s">
        <v>107</v>
      </c>
      <c r="F118">
        <f>HLOOKUP(E118,'[2]6-b'!$E$3:Q427,A118+2,FALSE)</f>
        <v>6.9129961747081943</v>
      </c>
    </row>
    <row r="119" spans="1:6" x14ac:dyDescent="0.3">
      <c r="A119" s="23">
        <v>115</v>
      </c>
      <c r="B119">
        <v>2020</v>
      </c>
      <c r="C119" t="s">
        <v>103</v>
      </c>
      <c r="D119" t="s">
        <v>123</v>
      </c>
      <c r="E119" t="s">
        <v>107</v>
      </c>
      <c r="F119">
        <f>HLOOKUP(E119,'[2]6-b'!$E$3:Q428,A119+2,FALSE)</f>
        <v>7.3452788545235812</v>
      </c>
    </row>
    <row r="120" spans="1:6" x14ac:dyDescent="0.3">
      <c r="A120" s="23">
        <v>116</v>
      </c>
      <c r="B120">
        <v>2025</v>
      </c>
      <c r="C120" t="s">
        <v>103</v>
      </c>
      <c r="D120" t="s">
        <v>123</v>
      </c>
      <c r="E120" t="s">
        <v>107</v>
      </c>
      <c r="F120">
        <f>HLOOKUP(E120,'[2]6-b'!$E$3:Q429,A120+2,FALSE)</f>
        <v>7.3773233798110844</v>
      </c>
    </row>
    <row r="121" spans="1:6" x14ac:dyDescent="0.3">
      <c r="A121" s="23">
        <v>117</v>
      </c>
      <c r="B121">
        <v>2030</v>
      </c>
      <c r="C121" t="s">
        <v>103</v>
      </c>
      <c r="D121" t="s">
        <v>123</v>
      </c>
      <c r="E121" t="s">
        <v>107</v>
      </c>
      <c r="F121">
        <f>HLOOKUP(E121,'[2]6-b'!$E$3:Q430,A121+2,FALSE)</f>
        <v>7.3348679952727309</v>
      </c>
    </row>
    <row r="122" spans="1:6" x14ac:dyDescent="0.3">
      <c r="A122" s="23">
        <v>118</v>
      </c>
      <c r="B122">
        <v>2035</v>
      </c>
      <c r="C122" t="s">
        <v>103</v>
      </c>
      <c r="D122" t="s">
        <v>123</v>
      </c>
      <c r="E122" t="s">
        <v>107</v>
      </c>
      <c r="F122">
        <f>HLOOKUP(E122,'[2]6-b'!$E$3:Q431,A122+2,FALSE)</f>
        <v>7.385007957813789</v>
      </c>
    </row>
    <row r="123" spans="1:6" x14ac:dyDescent="0.3">
      <c r="A123" s="23">
        <v>119</v>
      </c>
      <c r="B123">
        <v>2040</v>
      </c>
      <c r="C123" t="s">
        <v>103</v>
      </c>
      <c r="D123" t="s">
        <v>123</v>
      </c>
      <c r="E123" t="s">
        <v>107</v>
      </c>
      <c r="F123">
        <f>HLOOKUP(E123,'[2]6-b'!$E$3:Q432,A123+2,FALSE)</f>
        <v>7.3829856227116073</v>
      </c>
    </row>
    <row r="124" spans="1:6" x14ac:dyDescent="0.3">
      <c r="A124" s="23">
        <v>120</v>
      </c>
      <c r="B124">
        <v>2045</v>
      </c>
      <c r="C124" t="s">
        <v>103</v>
      </c>
      <c r="D124" t="s">
        <v>123</v>
      </c>
      <c r="E124" t="s">
        <v>107</v>
      </c>
      <c r="F124">
        <f>HLOOKUP(E124,'[2]6-b'!$E$3:Q433,A124+2,FALSE)</f>
        <v>7.3530119146019386</v>
      </c>
    </row>
    <row r="125" spans="1:6" x14ac:dyDescent="0.3">
      <c r="A125" s="23">
        <v>121</v>
      </c>
      <c r="B125">
        <v>2050</v>
      </c>
      <c r="C125" t="s">
        <v>103</v>
      </c>
      <c r="D125" t="s">
        <v>123</v>
      </c>
      <c r="E125" t="s">
        <v>107</v>
      </c>
      <c r="F125">
        <f>HLOOKUP(E125,'[2]6-b'!$E$3:Q434,A125+2,FALSE)</f>
        <v>7.350816911875703</v>
      </c>
    </row>
    <row r="126" spans="1:6" x14ac:dyDescent="0.3">
      <c r="A126" s="23">
        <v>122</v>
      </c>
      <c r="B126">
        <v>2020</v>
      </c>
      <c r="C126" t="s">
        <v>103</v>
      </c>
      <c r="D126" t="s">
        <v>124</v>
      </c>
      <c r="E126" t="s">
        <v>107</v>
      </c>
      <c r="F126">
        <f>HLOOKUP(E126,'[2]6-b'!$E$3:Q435,A126+2,FALSE)</f>
        <v>7.0992854584189589</v>
      </c>
    </row>
    <row r="127" spans="1:6" x14ac:dyDescent="0.3">
      <c r="A127" s="23">
        <v>123</v>
      </c>
      <c r="B127">
        <v>2025</v>
      </c>
      <c r="C127" t="s">
        <v>103</v>
      </c>
      <c r="D127" t="s">
        <v>124</v>
      </c>
      <c r="E127" t="s">
        <v>107</v>
      </c>
      <c r="F127">
        <f>HLOOKUP(E127,'[2]6-b'!$E$3:Q436,A127+2,FALSE)</f>
        <v>7.1438734508133219</v>
      </c>
    </row>
    <row r="128" spans="1:6" x14ac:dyDescent="0.3">
      <c r="A128" s="23">
        <v>124</v>
      </c>
      <c r="B128">
        <v>2030</v>
      </c>
      <c r="C128" t="s">
        <v>103</v>
      </c>
      <c r="D128" t="s">
        <v>124</v>
      </c>
      <c r="E128" t="s">
        <v>107</v>
      </c>
      <c r="F128">
        <f>HLOOKUP(E128,'[2]6-b'!$E$3:Q437,A128+2,FALSE)</f>
        <v>6.7616814431179773</v>
      </c>
    </row>
    <row r="129" spans="1:6" x14ac:dyDescent="0.3">
      <c r="A129" s="23">
        <v>125</v>
      </c>
      <c r="B129">
        <v>2035</v>
      </c>
      <c r="C129" t="s">
        <v>103</v>
      </c>
      <c r="D129" t="s">
        <v>124</v>
      </c>
      <c r="E129" t="s">
        <v>107</v>
      </c>
      <c r="F129">
        <f>HLOOKUP(E129,'[2]6-b'!$E$3:Q438,A129+2,FALSE)</f>
        <v>6.7633334223385244</v>
      </c>
    </row>
    <row r="130" spans="1:6" x14ac:dyDescent="0.3">
      <c r="A130" s="23">
        <v>126</v>
      </c>
      <c r="B130">
        <v>2040</v>
      </c>
      <c r="C130" t="s">
        <v>103</v>
      </c>
      <c r="D130" t="s">
        <v>124</v>
      </c>
      <c r="E130" t="s">
        <v>107</v>
      </c>
      <c r="F130">
        <f>HLOOKUP(E130,'[2]6-b'!$E$3:Q439,A130+2,FALSE)</f>
        <v>6.7783845234883806</v>
      </c>
    </row>
    <row r="131" spans="1:6" x14ac:dyDescent="0.3">
      <c r="A131" s="23">
        <v>127</v>
      </c>
      <c r="B131">
        <v>2045</v>
      </c>
      <c r="C131" t="s">
        <v>103</v>
      </c>
      <c r="D131" t="s">
        <v>124</v>
      </c>
      <c r="E131" t="s">
        <v>107</v>
      </c>
      <c r="F131">
        <f>HLOOKUP(E131,'[2]6-b'!$E$3:Q440,A131+2,FALSE)</f>
        <v>6.7780260102182996</v>
      </c>
    </row>
    <row r="132" spans="1:6" x14ac:dyDescent="0.3">
      <c r="A132" s="23">
        <v>128</v>
      </c>
      <c r="B132">
        <v>2050</v>
      </c>
      <c r="C132" t="s">
        <v>103</v>
      </c>
      <c r="D132" t="s">
        <v>124</v>
      </c>
      <c r="E132" t="s">
        <v>107</v>
      </c>
      <c r="F132">
        <f>HLOOKUP(E132,'[2]6-b'!$E$3:Q441,A132+2,FALSE)</f>
        <v>6.787542736370983</v>
      </c>
    </row>
    <row r="133" spans="1:6" x14ac:dyDescent="0.3">
      <c r="A133" s="23">
        <v>129</v>
      </c>
      <c r="B133">
        <v>2020</v>
      </c>
      <c r="C133" t="s">
        <v>117</v>
      </c>
      <c r="D133" t="s">
        <v>122</v>
      </c>
      <c r="E133" t="s">
        <v>107</v>
      </c>
      <c r="F133">
        <f>HLOOKUP(E133,'[2]6-b'!$E$3:Q442,A133+2,FALSE)</f>
        <v>5.5655609944609044</v>
      </c>
    </row>
    <row r="134" spans="1:6" x14ac:dyDescent="0.3">
      <c r="A134" s="23">
        <v>130</v>
      </c>
      <c r="B134">
        <v>2025</v>
      </c>
      <c r="C134" t="s">
        <v>117</v>
      </c>
      <c r="D134" t="s">
        <v>122</v>
      </c>
      <c r="E134" t="s">
        <v>107</v>
      </c>
      <c r="F134">
        <f>HLOOKUP(E134,'[2]6-b'!$E$3:Q443,A134+2,FALSE)</f>
        <v>5.0733551579545857</v>
      </c>
    </row>
    <row r="135" spans="1:6" x14ac:dyDescent="0.3">
      <c r="A135" s="23">
        <v>131</v>
      </c>
      <c r="B135">
        <v>2030</v>
      </c>
      <c r="C135" t="s">
        <v>117</v>
      </c>
      <c r="D135" t="s">
        <v>122</v>
      </c>
      <c r="E135" t="s">
        <v>107</v>
      </c>
      <c r="F135">
        <f>HLOOKUP(E135,'[2]6-b'!$E$3:Q444,A135+2,FALSE)</f>
        <v>4.7942675486701392</v>
      </c>
    </row>
    <row r="136" spans="1:6" x14ac:dyDescent="0.3">
      <c r="A136" s="23">
        <v>132</v>
      </c>
      <c r="B136">
        <v>2035</v>
      </c>
      <c r="C136" t="s">
        <v>117</v>
      </c>
      <c r="D136" t="s">
        <v>122</v>
      </c>
      <c r="E136" t="s">
        <v>107</v>
      </c>
      <c r="F136">
        <f>HLOOKUP(E136,'[2]6-b'!$E$3:Q445,A136+2,FALSE)</f>
        <v>4.443957213583186</v>
      </c>
    </row>
    <row r="137" spans="1:6" x14ac:dyDescent="0.3">
      <c r="A137" s="23">
        <v>133</v>
      </c>
      <c r="B137">
        <v>2040</v>
      </c>
      <c r="C137" t="s">
        <v>117</v>
      </c>
      <c r="D137" t="s">
        <v>122</v>
      </c>
      <c r="E137" t="s">
        <v>107</v>
      </c>
      <c r="F137">
        <f>HLOOKUP(E137,'[2]6-b'!$E$3:Q446,A137+2,FALSE)</f>
        <v>4.4772734234391827</v>
      </c>
    </row>
    <row r="138" spans="1:6" x14ac:dyDescent="0.3">
      <c r="A138" s="23">
        <v>134</v>
      </c>
      <c r="B138">
        <v>2045</v>
      </c>
      <c r="C138" t="s">
        <v>117</v>
      </c>
      <c r="D138" t="s">
        <v>122</v>
      </c>
      <c r="E138" t="s">
        <v>107</v>
      </c>
      <c r="F138">
        <f>HLOOKUP(E138,'[2]6-b'!$E$3:Q447,A138+2,FALSE)</f>
        <v>4.4316874120297634</v>
      </c>
    </row>
    <row r="139" spans="1:6" x14ac:dyDescent="0.3">
      <c r="A139" s="23">
        <v>135</v>
      </c>
      <c r="B139">
        <v>2050</v>
      </c>
      <c r="C139" t="s">
        <v>117</v>
      </c>
      <c r="D139" t="s">
        <v>122</v>
      </c>
      <c r="E139" t="s">
        <v>107</v>
      </c>
      <c r="F139">
        <f>HLOOKUP(E139,'[2]6-b'!$E$3:Q448,A139+2,FALSE)</f>
        <v>4.3817316150358696</v>
      </c>
    </row>
    <row r="140" spans="1:6" x14ac:dyDescent="0.3">
      <c r="A140" s="23">
        <v>136</v>
      </c>
      <c r="B140">
        <v>2020</v>
      </c>
      <c r="C140" t="s">
        <v>117</v>
      </c>
      <c r="D140" t="s">
        <v>123</v>
      </c>
      <c r="E140" t="s">
        <v>107</v>
      </c>
      <c r="F140">
        <f>HLOOKUP(E140,'[2]6-b'!$E$3:Q449,A140+2,FALSE)</f>
        <v>5.4417742768595039</v>
      </c>
    </row>
    <row r="141" spans="1:6" x14ac:dyDescent="0.3">
      <c r="A141" s="23">
        <v>137</v>
      </c>
      <c r="B141">
        <v>2025</v>
      </c>
      <c r="C141" t="s">
        <v>117</v>
      </c>
      <c r="D141" t="s">
        <v>123</v>
      </c>
      <c r="E141" t="s">
        <v>107</v>
      </c>
      <c r="F141">
        <f>HLOOKUP(E141,'[2]6-b'!$E$3:Q450,A141+2,FALSE)</f>
        <v>5.0095188696118766</v>
      </c>
    </row>
    <row r="142" spans="1:6" x14ac:dyDescent="0.3">
      <c r="A142" s="23">
        <v>138</v>
      </c>
      <c r="B142">
        <v>2030</v>
      </c>
      <c r="C142" t="s">
        <v>117</v>
      </c>
      <c r="D142" t="s">
        <v>123</v>
      </c>
      <c r="E142" t="s">
        <v>107</v>
      </c>
      <c r="F142">
        <f>HLOOKUP(E142,'[2]6-b'!$E$3:Q451,A142+2,FALSE)</f>
        <v>4.7097683612755654</v>
      </c>
    </row>
    <row r="143" spans="1:6" x14ac:dyDescent="0.3">
      <c r="A143" s="23">
        <v>139</v>
      </c>
      <c r="B143">
        <v>2035</v>
      </c>
      <c r="C143" t="s">
        <v>117</v>
      </c>
      <c r="D143" t="s">
        <v>123</v>
      </c>
      <c r="E143" t="s">
        <v>107</v>
      </c>
      <c r="F143">
        <f>HLOOKUP(E143,'[2]6-b'!$E$3:Q452,A143+2,FALSE)</f>
        <v>4.5024125766549439</v>
      </c>
    </row>
    <row r="144" spans="1:6" x14ac:dyDescent="0.3">
      <c r="A144" s="23">
        <v>140</v>
      </c>
      <c r="B144">
        <v>2040</v>
      </c>
      <c r="C144" t="s">
        <v>117</v>
      </c>
      <c r="D144" t="s">
        <v>123</v>
      </c>
      <c r="E144" t="s">
        <v>107</v>
      </c>
      <c r="F144">
        <f>HLOOKUP(E144,'[2]6-b'!$E$3:Q453,A144+2,FALSE)</f>
        <v>4.4512742556392926</v>
      </c>
    </row>
    <row r="145" spans="1:6" x14ac:dyDescent="0.3">
      <c r="A145" s="23">
        <v>141</v>
      </c>
      <c r="B145">
        <v>2045</v>
      </c>
      <c r="C145" t="s">
        <v>117</v>
      </c>
      <c r="D145" t="s">
        <v>123</v>
      </c>
      <c r="E145" t="s">
        <v>107</v>
      </c>
      <c r="F145">
        <f>HLOOKUP(E145,'[2]6-b'!$E$3:Q454,A145+2,FALSE)</f>
        <v>4.4821771843053169</v>
      </c>
    </row>
    <row r="146" spans="1:6" x14ac:dyDescent="0.3">
      <c r="A146" s="23">
        <v>142</v>
      </c>
      <c r="B146">
        <v>2050</v>
      </c>
      <c r="C146" t="s">
        <v>117</v>
      </c>
      <c r="D146" t="s">
        <v>123</v>
      </c>
      <c r="E146" t="s">
        <v>107</v>
      </c>
      <c r="F146">
        <f>HLOOKUP(E146,'[2]6-b'!$E$3:Q455,A146+2,FALSE)</f>
        <v>4.3822196253178252</v>
      </c>
    </row>
    <row r="147" spans="1:6" x14ac:dyDescent="0.3">
      <c r="A147" s="23">
        <v>143</v>
      </c>
      <c r="B147">
        <v>2030</v>
      </c>
      <c r="C147" t="s">
        <v>117</v>
      </c>
      <c r="D147" t="s">
        <v>124</v>
      </c>
      <c r="E147" t="s">
        <v>107</v>
      </c>
      <c r="F147">
        <f>HLOOKUP(E147,'[2]6-b'!$E$3:Q456,A147+2,FALSE)</f>
        <v>5.9</v>
      </c>
    </row>
    <row r="148" spans="1:6" x14ac:dyDescent="0.3">
      <c r="A148" s="23">
        <v>144</v>
      </c>
      <c r="B148">
        <v>2035</v>
      </c>
      <c r="C148" t="s">
        <v>117</v>
      </c>
      <c r="D148" t="s">
        <v>124</v>
      </c>
      <c r="E148" t="s">
        <v>107</v>
      </c>
      <c r="F148">
        <f>HLOOKUP(E148,'[2]6-b'!$E$3:Q457,A148+2,FALSE)</f>
        <v>5.9000000000000012</v>
      </c>
    </row>
    <row r="149" spans="1:6" x14ac:dyDescent="0.3">
      <c r="A149" s="23">
        <v>145</v>
      </c>
      <c r="B149">
        <v>2040</v>
      </c>
      <c r="C149" t="s">
        <v>117</v>
      </c>
      <c r="D149" t="s">
        <v>124</v>
      </c>
      <c r="E149" t="s">
        <v>107</v>
      </c>
      <c r="F149">
        <f>HLOOKUP(E149,'[2]6-b'!$E$3:Q458,A149+2,FALSE)</f>
        <v>5.6710024449877752</v>
      </c>
    </row>
    <row r="150" spans="1:6" x14ac:dyDescent="0.3">
      <c r="A150" s="23">
        <v>146</v>
      </c>
      <c r="B150">
        <v>2045</v>
      </c>
      <c r="C150" t="s">
        <v>117</v>
      </c>
      <c r="D150" t="s">
        <v>124</v>
      </c>
      <c r="E150" t="s">
        <v>107</v>
      </c>
      <c r="F150">
        <f>HLOOKUP(E150,'[2]6-b'!$E$3:Q459,A150+2,FALSE)</f>
        <v>5.9</v>
      </c>
    </row>
    <row r="151" spans="1:6" x14ac:dyDescent="0.3">
      <c r="A151" s="23">
        <v>147</v>
      </c>
      <c r="B151">
        <v>2050</v>
      </c>
      <c r="C151" t="s">
        <v>117</v>
      </c>
      <c r="D151" t="s">
        <v>124</v>
      </c>
      <c r="E151" t="s">
        <v>107</v>
      </c>
      <c r="F151">
        <f>HLOOKUP(E151,'[2]6-b'!$E$3:Q460,A151+2,FALSE)</f>
        <v>5.6713173466209907</v>
      </c>
    </row>
    <row r="152" spans="1:6" x14ac:dyDescent="0.3">
      <c r="A152" s="23">
        <v>148</v>
      </c>
      <c r="B152">
        <v>2020</v>
      </c>
      <c r="C152" t="s">
        <v>118</v>
      </c>
      <c r="D152" t="s">
        <v>122</v>
      </c>
      <c r="E152" t="s">
        <v>107</v>
      </c>
      <c r="F152">
        <f>HLOOKUP(E152,'[2]6-b'!$E$3:Q461,A152+2,FALSE)</f>
        <v>8.4494565217391315</v>
      </c>
    </row>
    <row r="153" spans="1:6" x14ac:dyDescent="0.3">
      <c r="A153" s="23">
        <v>149</v>
      </c>
      <c r="B153">
        <v>2025</v>
      </c>
      <c r="C153" t="s">
        <v>118</v>
      </c>
      <c r="D153" t="s">
        <v>122</v>
      </c>
      <c r="E153" t="s">
        <v>107</v>
      </c>
      <c r="F153">
        <f>HLOOKUP(E153,'[2]6-b'!$E$3:Q462,A153+2,FALSE)</f>
        <v>7.9683743731756591</v>
      </c>
    </row>
    <row r="154" spans="1:6" x14ac:dyDescent="0.3">
      <c r="A154" s="23">
        <v>150</v>
      </c>
      <c r="B154">
        <v>2030</v>
      </c>
      <c r="C154" t="s">
        <v>118</v>
      </c>
      <c r="D154" t="s">
        <v>122</v>
      </c>
      <c r="E154" t="s">
        <v>107</v>
      </c>
      <c r="F154">
        <f>HLOOKUP(E154,'[2]6-b'!$E$3:Q463,A154+2,FALSE)</f>
        <v>7.8336903974352454</v>
      </c>
    </row>
    <row r="155" spans="1:6" x14ac:dyDescent="0.3">
      <c r="A155" s="23">
        <v>151</v>
      </c>
      <c r="B155">
        <v>2035</v>
      </c>
      <c r="C155" t="s">
        <v>118</v>
      </c>
      <c r="D155" t="s">
        <v>122</v>
      </c>
      <c r="E155" t="s">
        <v>107</v>
      </c>
      <c r="F155">
        <f>HLOOKUP(E155,'[2]6-b'!$E$3:Q464,A155+2,FALSE)</f>
        <v>7.5954198473282446</v>
      </c>
    </row>
    <row r="156" spans="1:6" x14ac:dyDescent="0.3">
      <c r="A156" s="23">
        <v>152</v>
      </c>
      <c r="B156">
        <v>2040</v>
      </c>
      <c r="C156" t="s">
        <v>118</v>
      </c>
      <c r="D156" t="s">
        <v>122</v>
      </c>
      <c r="E156" t="s">
        <v>107</v>
      </c>
      <c r="F156">
        <f>HLOOKUP(E156,'[2]6-b'!$E$3:Q465,A156+2,FALSE)</f>
        <v>7.4335008375209366</v>
      </c>
    </row>
    <row r="157" spans="1:6" x14ac:dyDescent="0.3">
      <c r="A157" s="23">
        <v>153</v>
      </c>
      <c r="B157">
        <v>2045</v>
      </c>
      <c r="C157" t="s">
        <v>118</v>
      </c>
      <c r="D157" t="s">
        <v>122</v>
      </c>
      <c r="E157" t="s">
        <v>107</v>
      </c>
      <c r="F157">
        <f>HLOOKUP(E157,'[2]6-b'!$E$3:Q466,A157+2,FALSE)</f>
        <v>7.3657684734169351</v>
      </c>
    </row>
    <row r="158" spans="1:6" x14ac:dyDescent="0.3">
      <c r="A158" s="23">
        <v>154</v>
      </c>
      <c r="B158">
        <v>2050</v>
      </c>
      <c r="C158" t="s">
        <v>118</v>
      </c>
      <c r="D158" t="s">
        <v>122</v>
      </c>
      <c r="E158" t="s">
        <v>107</v>
      </c>
      <c r="F158">
        <f>HLOOKUP(E158,'[2]6-b'!$E$3:Q467,A158+2,FALSE)</f>
        <v>7.117139039984731</v>
      </c>
    </row>
    <row r="159" spans="1:6" x14ac:dyDescent="0.3">
      <c r="A159" s="23">
        <v>155</v>
      </c>
      <c r="B159">
        <v>2025</v>
      </c>
      <c r="C159" t="s">
        <v>118</v>
      </c>
      <c r="D159" t="s">
        <v>123</v>
      </c>
      <c r="E159" t="s">
        <v>107</v>
      </c>
      <c r="F159">
        <f>HLOOKUP(E159,'[2]6-b'!$E$3:Q468,A159+2,FALSE)</f>
        <v>8.3000000000000007</v>
      </c>
    </row>
    <row r="160" spans="1:6" x14ac:dyDescent="0.3">
      <c r="A160" s="23">
        <v>156</v>
      </c>
      <c r="B160">
        <v>2030</v>
      </c>
      <c r="C160" t="s">
        <v>118</v>
      </c>
      <c r="D160" t="s">
        <v>123</v>
      </c>
      <c r="E160" t="s">
        <v>107</v>
      </c>
      <c r="F160">
        <f>HLOOKUP(E160,'[2]6-b'!$E$3:Q469,A160+2,FALSE)</f>
        <v>7.7148526430687667</v>
      </c>
    </row>
    <row r="161" spans="1:6" x14ac:dyDescent="0.3">
      <c r="A161" s="23">
        <v>157</v>
      </c>
      <c r="B161">
        <v>2035</v>
      </c>
      <c r="C161" t="s">
        <v>118</v>
      </c>
      <c r="D161" t="s">
        <v>123</v>
      </c>
      <c r="E161" t="s">
        <v>107</v>
      </c>
      <c r="F161">
        <f>HLOOKUP(E161,'[2]6-b'!$E$3:Q470,A161+2,FALSE)</f>
        <v>8.5555638397017706</v>
      </c>
    </row>
    <row r="162" spans="1:6" x14ac:dyDescent="0.3">
      <c r="A162" s="23">
        <v>158</v>
      </c>
      <c r="B162">
        <v>2040</v>
      </c>
      <c r="C162" t="s">
        <v>118</v>
      </c>
      <c r="D162" t="s">
        <v>123</v>
      </c>
      <c r="E162" t="s">
        <v>107</v>
      </c>
      <c r="F162">
        <f>HLOOKUP(E162,'[2]6-b'!$E$3:Q471,A162+2,FALSE)</f>
        <v>8.5594856577645881</v>
      </c>
    </row>
    <row r="163" spans="1:6" x14ac:dyDescent="0.3">
      <c r="A163" s="23">
        <v>159</v>
      </c>
      <c r="B163">
        <v>2045</v>
      </c>
      <c r="C163" t="s">
        <v>118</v>
      </c>
      <c r="D163" t="s">
        <v>123</v>
      </c>
      <c r="E163" t="s">
        <v>107</v>
      </c>
      <c r="F163">
        <f>HLOOKUP(E163,'[2]6-b'!$E$3:Q472,A163+2,FALSE)</f>
        <v>8.5512863770560941</v>
      </c>
    </row>
    <row r="164" spans="1:6" x14ac:dyDescent="0.3">
      <c r="A164" s="23">
        <v>160</v>
      </c>
      <c r="B164">
        <v>2050</v>
      </c>
      <c r="C164" t="s">
        <v>118</v>
      </c>
      <c r="D164" t="s">
        <v>123</v>
      </c>
      <c r="E164" t="s">
        <v>107</v>
      </c>
      <c r="F164">
        <f>HLOOKUP(E164,'[2]6-b'!$E$3:Q473,A164+2,FALSE)</f>
        <v>8.5531498749147143</v>
      </c>
    </row>
    <row r="165" spans="1:6" x14ac:dyDescent="0.3">
      <c r="A165" s="23">
        <v>161</v>
      </c>
      <c r="B165">
        <v>2025</v>
      </c>
      <c r="C165" t="s">
        <v>118</v>
      </c>
      <c r="D165" t="s">
        <v>124</v>
      </c>
      <c r="E165" t="s">
        <v>107</v>
      </c>
      <c r="F165">
        <f>HLOOKUP(E165,'[2]6-b'!$E$3:Q474,A165+2,FALSE)</f>
        <v>8.1999999999999993</v>
      </c>
    </row>
    <row r="166" spans="1:6" x14ac:dyDescent="0.3">
      <c r="A166" s="23">
        <v>162</v>
      </c>
      <c r="B166">
        <v>2030</v>
      </c>
      <c r="C166" t="s">
        <v>118</v>
      </c>
      <c r="D166" t="s">
        <v>124</v>
      </c>
      <c r="E166" t="s">
        <v>107</v>
      </c>
      <c r="F166">
        <f>HLOOKUP(E166,'[2]6-b'!$E$3:Q475,A166+2,FALSE)</f>
        <v>8.1999999999999993</v>
      </c>
    </row>
    <row r="167" spans="1:6" x14ac:dyDescent="0.3">
      <c r="A167" s="23">
        <v>163</v>
      </c>
      <c r="B167">
        <v>2035</v>
      </c>
      <c r="C167" t="s">
        <v>118</v>
      </c>
      <c r="D167" t="s">
        <v>124</v>
      </c>
      <c r="E167" t="s">
        <v>107</v>
      </c>
      <c r="F167">
        <f>HLOOKUP(E167,'[2]6-b'!$E$3:Q476,A167+2,FALSE)</f>
        <v>8.1</v>
      </c>
    </row>
    <row r="168" spans="1:6" x14ac:dyDescent="0.3">
      <c r="A168" s="23">
        <v>164</v>
      </c>
      <c r="B168">
        <v>2020</v>
      </c>
      <c r="C168" t="s">
        <v>119</v>
      </c>
      <c r="D168" t="s">
        <v>122</v>
      </c>
      <c r="E168" t="s">
        <v>107</v>
      </c>
      <c r="F168">
        <f>HLOOKUP(E168,'[2]6-b'!$E$3:Q477,A168+2,FALSE)</f>
        <v>7.9545327117231164</v>
      </c>
    </row>
    <row r="169" spans="1:6" x14ac:dyDescent="0.3">
      <c r="A169" s="23">
        <v>165</v>
      </c>
      <c r="B169">
        <v>2025</v>
      </c>
      <c r="C169" t="s">
        <v>119</v>
      </c>
      <c r="D169" t="s">
        <v>122</v>
      </c>
      <c r="E169" t="s">
        <v>107</v>
      </c>
      <c r="F169">
        <f>HLOOKUP(E169,'[2]6-b'!$E$3:Q478,A169+2,FALSE)</f>
        <v>7.9011908501120987</v>
      </c>
    </row>
    <row r="170" spans="1:6" x14ac:dyDescent="0.3">
      <c r="A170" s="23">
        <v>166</v>
      </c>
      <c r="B170">
        <v>2030</v>
      </c>
      <c r="C170" t="s">
        <v>119</v>
      </c>
      <c r="D170" t="s">
        <v>122</v>
      </c>
      <c r="E170" t="s">
        <v>107</v>
      </c>
      <c r="F170">
        <f>HLOOKUP(E170,'[2]6-b'!$E$3:Q479,A170+2,FALSE)</f>
        <v>7.6843031842618306</v>
      </c>
    </row>
    <row r="171" spans="1:6" x14ac:dyDescent="0.3">
      <c r="A171" s="23">
        <v>167</v>
      </c>
      <c r="B171">
        <v>2035</v>
      </c>
      <c r="C171" t="s">
        <v>119</v>
      </c>
      <c r="D171" t="s">
        <v>122</v>
      </c>
      <c r="E171" t="s">
        <v>107</v>
      </c>
      <c r="F171">
        <f>HLOOKUP(E171,'[2]6-b'!$E$3:Q480,A171+2,FALSE)</f>
        <v>7.7541403521151597</v>
      </c>
    </row>
    <row r="172" spans="1:6" x14ac:dyDescent="0.3">
      <c r="A172" s="23">
        <v>168</v>
      </c>
      <c r="B172">
        <v>2040</v>
      </c>
      <c r="C172" t="s">
        <v>119</v>
      </c>
      <c r="D172" t="s">
        <v>122</v>
      </c>
      <c r="E172" t="s">
        <v>107</v>
      </c>
      <c r="F172">
        <f>HLOOKUP(E172,'[2]6-b'!$E$3:Q481,A172+2,FALSE)</f>
        <v>7.7525138099431574</v>
      </c>
    </row>
    <row r="173" spans="1:6" x14ac:dyDescent="0.3">
      <c r="A173" s="23">
        <v>169</v>
      </c>
      <c r="B173">
        <v>2045</v>
      </c>
      <c r="C173" t="s">
        <v>119</v>
      </c>
      <c r="D173" t="s">
        <v>122</v>
      </c>
      <c r="E173" t="s">
        <v>107</v>
      </c>
      <c r="F173">
        <f>HLOOKUP(E173,'[2]6-b'!$E$3:Q482,A173+2,FALSE)</f>
        <v>7.8134421743889098</v>
      </c>
    </row>
    <row r="174" spans="1:6" x14ac:dyDescent="0.3">
      <c r="A174" s="23">
        <v>170</v>
      </c>
      <c r="B174">
        <v>2050</v>
      </c>
      <c r="C174" t="s">
        <v>119</v>
      </c>
      <c r="D174" t="s">
        <v>122</v>
      </c>
      <c r="E174" t="s">
        <v>107</v>
      </c>
      <c r="F174">
        <f>HLOOKUP(E174,'[2]6-b'!$E$3:Q483,A174+2,FALSE)</f>
        <v>7.8409199762892721</v>
      </c>
    </row>
    <row r="175" spans="1:6" x14ac:dyDescent="0.3">
      <c r="A175" s="23">
        <v>171</v>
      </c>
      <c r="B175">
        <v>2020</v>
      </c>
      <c r="C175" t="s">
        <v>119</v>
      </c>
      <c r="D175" t="s">
        <v>123</v>
      </c>
      <c r="E175" t="s">
        <v>107</v>
      </c>
      <c r="F175">
        <f>HLOOKUP(E175,'[2]6-b'!$E$3:Q484,A175+2,FALSE)</f>
        <v>8.0112365550385238</v>
      </c>
    </row>
    <row r="176" spans="1:6" x14ac:dyDescent="0.3">
      <c r="A176" s="23">
        <v>172</v>
      </c>
      <c r="B176">
        <v>2025</v>
      </c>
      <c r="C176" t="s">
        <v>119</v>
      </c>
      <c r="D176" t="s">
        <v>123</v>
      </c>
      <c r="E176" t="s">
        <v>107</v>
      </c>
      <c r="F176">
        <f>HLOOKUP(E176,'[2]6-b'!$E$3:Q485,A176+2,FALSE)</f>
        <v>7.8642332117281439</v>
      </c>
    </row>
    <row r="177" spans="1:6" x14ac:dyDescent="0.3">
      <c r="A177" s="23">
        <v>173</v>
      </c>
      <c r="B177">
        <v>2030</v>
      </c>
      <c r="C177" t="s">
        <v>119</v>
      </c>
      <c r="D177" t="s">
        <v>123</v>
      </c>
      <c r="E177" t="s">
        <v>107</v>
      </c>
      <c r="F177">
        <f>HLOOKUP(E177,'[2]6-b'!$E$3:Q486,A177+2,FALSE)</f>
        <v>7.861973813881459</v>
      </c>
    </row>
    <row r="178" spans="1:6" x14ac:dyDescent="0.3">
      <c r="A178" s="23">
        <v>174</v>
      </c>
      <c r="B178">
        <v>2035</v>
      </c>
      <c r="C178" t="s">
        <v>119</v>
      </c>
      <c r="D178" t="s">
        <v>123</v>
      </c>
      <c r="E178" t="s">
        <v>107</v>
      </c>
      <c r="F178">
        <f>HLOOKUP(E178,'[2]6-b'!$E$3:Q487,A178+2,FALSE)</f>
        <v>7.9935602300185433</v>
      </c>
    </row>
    <row r="179" spans="1:6" x14ac:dyDescent="0.3">
      <c r="A179" s="23">
        <v>175</v>
      </c>
      <c r="B179">
        <v>2040</v>
      </c>
      <c r="C179" t="s">
        <v>119</v>
      </c>
      <c r="D179" t="s">
        <v>123</v>
      </c>
      <c r="E179" t="s">
        <v>107</v>
      </c>
      <c r="F179">
        <f>HLOOKUP(E179,'[2]6-b'!$E$3:Q488,A179+2,FALSE)</f>
        <v>7.9678939472195571</v>
      </c>
    </row>
    <row r="180" spans="1:6" x14ac:dyDescent="0.3">
      <c r="A180" s="23">
        <v>176</v>
      </c>
      <c r="B180">
        <v>2045</v>
      </c>
      <c r="C180" t="s">
        <v>119</v>
      </c>
      <c r="D180" t="s">
        <v>123</v>
      </c>
      <c r="E180" t="s">
        <v>107</v>
      </c>
      <c r="F180">
        <f>HLOOKUP(E180,'[2]6-b'!$E$3:Q489,A180+2,FALSE)</f>
        <v>7.9322229845626069</v>
      </c>
    </row>
    <row r="181" spans="1:6" x14ac:dyDescent="0.3">
      <c r="A181" s="23">
        <v>177</v>
      </c>
      <c r="B181">
        <v>2050</v>
      </c>
      <c r="C181" t="s">
        <v>119</v>
      </c>
      <c r="D181" t="s">
        <v>123</v>
      </c>
      <c r="E181" t="s">
        <v>107</v>
      </c>
      <c r="F181">
        <f>HLOOKUP(E181,'[2]6-b'!$E$3:Q490,A181+2,FALSE)</f>
        <v>7.9331402989978637</v>
      </c>
    </row>
    <row r="182" spans="1:6" x14ac:dyDescent="0.3">
      <c r="A182" s="23">
        <v>178</v>
      </c>
      <c r="B182">
        <v>2020</v>
      </c>
      <c r="C182" t="s">
        <v>120</v>
      </c>
      <c r="D182" t="s">
        <v>122</v>
      </c>
      <c r="E182" t="s">
        <v>107</v>
      </c>
      <c r="F182">
        <f>HLOOKUP(E182,'[2]6-b'!$E$3:Q491,A182+2,FALSE)</f>
        <v>7.8875418994413407</v>
      </c>
    </row>
    <row r="183" spans="1:6" x14ac:dyDescent="0.3">
      <c r="A183" s="23">
        <v>179</v>
      </c>
      <c r="B183">
        <v>2025</v>
      </c>
      <c r="C183" t="s">
        <v>120</v>
      </c>
      <c r="D183" t="s">
        <v>122</v>
      </c>
      <c r="E183" t="s">
        <v>107</v>
      </c>
      <c r="F183">
        <f>HLOOKUP(E183,'[2]6-b'!$E$3:Q492,A183+2,FALSE)</f>
        <v>7.6376561280249806</v>
      </c>
    </row>
    <row r="184" spans="1:6" x14ac:dyDescent="0.3">
      <c r="A184" s="23">
        <v>180</v>
      </c>
      <c r="B184">
        <v>2030</v>
      </c>
      <c r="C184" t="s">
        <v>120</v>
      </c>
      <c r="D184" t="s">
        <v>122</v>
      </c>
      <c r="E184" t="s">
        <v>107</v>
      </c>
      <c r="F184">
        <f>HLOOKUP(E184,'[2]6-b'!$E$3:Q493,A184+2,FALSE)</f>
        <v>6.705271489631154</v>
      </c>
    </row>
    <row r="185" spans="1:6" x14ac:dyDescent="0.3">
      <c r="A185" s="23">
        <v>181</v>
      </c>
      <c r="B185">
        <v>2035</v>
      </c>
      <c r="C185" t="s">
        <v>120</v>
      </c>
      <c r="D185" t="s">
        <v>122</v>
      </c>
      <c r="E185" t="s">
        <v>107</v>
      </c>
      <c r="F185">
        <f>HLOOKUP(E185,'[2]6-b'!$E$3:Q494,A185+2,FALSE)</f>
        <v>6.2912566593544348</v>
      </c>
    </row>
    <row r="186" spans="1:6" x14ac:dyDescent="0.3">
      <c r="A186" s="23">
        <v>182</v>
      </c>
      <c r="B186">
        <v>2040</v>
      </c>
      <c r="C186" t="s">
        <v>120</v>
      </c>
      <c r="D186" t="s">
        <v>122</v>
      </c>
      <c r="E186" t="s">
        <v>107</v>
      </c>
      <c r="F186">
        <f>HLOOKUP(E186,'[2]6-b'!$E$3:Q495,A186+2,FALSE)</f>
        <v>6.2808053879612746</v>
      </c>
    </row>
    <row r="187" spans="1:6" x14ac:dyDescent="0.3">
      <c r="A187" s="23">
        <v>183</v>
      </c>
      <c r="B187">
        <v>2045</v>
      </c>
      <c r="C187" t="s">
        <v>120</v>
      </c>
      <c r="D187" t="s">
        <v>122</v>
      </c>
      <c r="E187" t="s">
        <v>107</v>
      </c>
      <c r="F187">
        <f>HLOOKUP(E187,'[2]6-b'!$E$3:Q496,A187+2,FALSE)</f>
        <v>6.4979116381572046</v>
      </c>
    </row>
    <row r="188" spans="1:6" x14ac:dyDescent="0.3">
      <c r="A188" s="23">
        <v>184</v>
      </c>
      <c r="B188">
        <v>2020</v>
      </c>
      <c r="C188" t="s">
        <v>120</v>
      </c>
      <c r="D188" t="s">
        <v>123</v>
      </c>
      <c r="E188" t="s">
        <v>107</v>
      </c>
      <c r="F188">
        <f>HLOOKUP(E188,'[2]6-b'!$E$3:Q497,A188+2,FALSE)</f>
        <v>7.8961748633879782</v>
      </c>
    </row>
    <row r="189" spans="1:6" x14ac:dyDescent="0.3">
      <c r="A189" s="23">
        <v>185</v>
      </c>
      <c r="B189">
        <v>2025</v>
      </c>
      <c r="C189" t="s">
        <v>120</v>
      </c>
      <c r="D189" t="s">
        <v>123</v>
      </c>
      <c r="E189" t="s">
        <v>107</v>
      </c>
      <c r="F189">
        <f>HLOOKUP(E189,'[2]6-b'!$E$3:Q498,A189+2,FALSE)</f>
        <v>7.9871716554673187</v>
      </c>
    </row>
    <row r="190" spans="1:6" x14ac:dyDescent="0.3">
      <c r="A190" s="23">
        <v>186</v>
      </c>
      <c r="B190">
        <v>2030</v>
      </c>
      <c r="C190" t="s">
        <v>120</v>
      </c>
      <c r="D190" t="s">
        <v>123</v>
      </c>
      <c r="E190" t="s">
        <v>107</v>
      </c>
      <c r="F190">
        <f>HLOOKUP(E190,'[2]6-b'!$E$3:Q499,A190+2,FALSE)</f>
        <v>7.216429408809244</v>
      </c>
    </row>
    <row r="191" spans="1:6" x14ac:dyDescent="0.3">
      <c r="A191" s="23">
        <v>187</v>
      </c>
      <c r="B191">
        <v>2035</v>
      </c>
      <c r="C191" t="s">
        <v>120</v>
      </c>
      <c r="D191" t="s">
        <v>123</v>
      </c>
      <c r="E191" t="s">
        <v>107</v>
      </c>
      <c r="F191">
        <f>HLOOKUP(E191,'[2]6-b'!$E$3:Q500,A191+2,FALSE)</f>
        <v>7.2035363160601378</v>
      </c>
    </row>
    <row r="192" spans="1:6" x14ac:dyDescent="0.3">
      <c r="A192" s="23">
        <v>188</v>
      </c>
      <c r="B192">
        <v>2040</v>
      </c>
      <c r="C192" t="s">
        <v>120</v>
      </c>
      <c r="D192" t="s">
        <v>123</v>
      </c>
      <c r="E192" t="s">
        <v>107</v>
      </c>
      <c r="F192">
        <f>HLOOKUP(E192,'[2]6-b'!$E$3:Q501,A192+2,FALSE)</f>
        <v>7.1899156319643422</v>
      </c>
    </row>
    <row r="193" spans="1:6" x14ac:dyDescent="0.3">
      <c r="A193" s="23">
        <v>189</v>
      </c>
      <c r="B193">
        <v>2045</v>
      </c>
      <c r="C193" t="s">
        <v>120</v>
      </c>
      <c r="D193" t="s">
        <v>123</v>
      </c>
      <c r="E193" t="s">
        <v>107</v>
      </c>
      <c r="F193">
        <f>HLOOKUP(E193,'[2]6-b'!$E$3:Q502,A193+2,FALSE)</f>
        <v>7.1900672357064517</v>
      </c>
    </row>
    <row r="194" spans="1:6" x14ac:dyDescent="0.3">
      <c r="A194" s="23">
        <v>190</v>
      </c>
      <c r="B194">
        <v>2050</v>
      </c>
      <c r="C194" t="s">
        <v>120</v>
      </c>
      <c r="D194" t="s">
        <v>123</v>
      </c>
      <c r="E194" t="s">
        <v>107</v>
      </c>
      <c r="F194">
        <f>HLOOKUP(E194,'[2]6-b'!$E$3:Q503,A194+2,FALSE)</f>
        <v>7.1451040600477649</v>
      </c>
    </row>
    <row r="195" spans="1:6" x14ac:dyDescent="0.3">
      <c r="A195" s="23">
        <v>191</v>
      </c>
      <c r="B195">
        <v>2020</v>
      </c>
      <c r="C195" t="s">
        <v>120</v>
      </c>
      <c r="D195" t="s">
        <v>124</v>
      </c>
      <c r="E195" t="s">
        <v>107</v>
      </c>
      <c r="F195">
        <f>HLOOKUP(E195,'[2]6-b'!$E$3:Q504,A195+2,FALSE)</f>
        <v>7.8</v>
      </c>
    </row>
  </sheetData>
  <mergeCells count="1">
    <mergeCell ref="C2:F2"/>
  </mergeCells>
  <conditionalFormatting sqref="C2">
    <cfRule type="notContainsErrors" dxfId="8" priority="1">
      <formula>NOT(ISERROR(C2))</formula>
    </cfRule>
  </conditionalFormatting>
  <dataValidations count="1">
    <dataValidation type="list" allowBlank="1" showInputMessage="1" showErrorMessage="1" sqref="E4:E275" xr:uid="{389180EC-D627-4F24-8DE5-AE4A78F56F18}">
      <formula1>"Acceleration Time (s 0-60 MPH),Battery Energy (kWh),Fuel Converter Power (kW),CD Electric Consumption (kWh/mile),Charge Sustaining FE (MPG),Distance Avg. Fuel Economy (MPG),Electric Range (miles),MSRP,Fuel Cost ($/mi),Interior Volume (cuFt)"</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D1854-63C2-462F-98B6-0DB2598B5D53}">
  <dimension ref="A1:S186"/>
  <sheetViews>
    <sheetView topLeftCell="B1" workbookViewId="0">
      <selection activeCell="M8" sqref="M8"/>
    </sheetView>
  </sheetViews>
  <sheetFormatPr defaultRowHeight="14.4" x14ac:dyDescent="0.3"/>
  <cols>
    <col min="1" max="1" width="0" hidden="1" customWidth="1"/>
  </cols>
  <sheetData>
    <row r="1" spans="1:19" x14ac:dyDescent="0.3">
      <c r="B1" s="6" t="s">
        <v>17</v>
      </c>
    </row>
    <row r="2" spans="1:19" ht="28.8" x14ac:dyDescent="0.3">
      <c r="B2" s="21" t="s">
        <v>100</v>
      </c>
      <c r="C2" s="55" t="s">
        <v>144</v>
      </c>
      <c r="D2" s="55"/>
      <c r="E2" s="55"/>
      <c r="F2" s="55"/>
      <c r="G2" s="55"/>
      <c r="H2" s="55"/>
      <c r="I2" s="55"/>
      <c r="J2" s="55"/>
      <c r="K2" s="55"/>
      <c r="L2" s="55"/>
      <c r="M2" s="55"/>
      <c r="N2" s="55"/>
      <c r="O2" s="55"/>
      <c r="P2" s="55"/>
      <c r="Q2" s="55"/>
      <c r="R2" s="55"/>
      <c r="S2" s="55"/>
    </row>
    <row r="3" spans="1:19" s="29" customFormat="1" ht="86.4" customHeight="1" x14ac:dyDescent="0.3">
      <c r="B3" s="24" t="s">
        <v>61</v>
      </c>
      <c r="C3" s="24" t="s">
        <v>113</v>
      </c>
      <c r="D3" s="24" t="s">
        <v>114</v>
      </c>
      <c r="E3" s="24" t="s">
        <v>125</v>
      </c>
      <c r="F3" s="24" t="s">
        <v>102</v>
      </c>
      <c r="G3" s="24" t="s">
        <v>35</v>
      </c>
      <c r="H3" s="24" t="s">
        <v>107</v>
      </c>
      <c r="I3" s="24" t="s">
        <v>38</v>
      </c>
      <c r="J3" s="24" t="s">
        <v>40</v>
      </c>
      <c r="K3" s="24" t="s">
        <v>108</v>
      </c>
      <c r="L3" s="24" t="s">
        <v>126</v>
      </c>
      <c r="M3" s="24" t="s">
        <v>109</v>
      </c>
      <c r="N3" s="24" t="s">
        <v>47</v>
      </c>
      <c r="O3" s="24" t="s">
        <v>49</v>
      </c>
      <c r="P3" s="24" t="s">
        <v>110</v>
      </c>
      <c r="Q3" s="24" t="s">
        <v>53</v>
      </c>
      <c r="R3" s="24" t="s">
        <v>112</v>
      </c>
      <c r="S3" s="24" t="s">
        <v>111</v>
      </c>
    </row>
    <row r="4" spans="1:19" x14ac:dyDescent="0.3">
      <c r="A4" s="23">
        <v>0</v>
      </c>
      <c r="B4">
        <v>2020</v>
      </c>
      <c r="C4" t="s">
        <v>121</v>
      </c>
      <c r="D4" t="s">
        <v>135</v>
      </c>
      <c r="E4" t="s">
        <v>134</v>
      </c>
      <c r="F4" t="s">
        <v>104</v>
      </c>
      <c r="G4">
        <v>27438</v>
      </c>
      <c r="H4">
        <v>10.7</v>
      </c>
      <c r="I4">
        <v>101</v>
      </c>
      <c r="J4">
        <v>0.04</v>
      </c>
      <c r="K4">
        <v>0</v>
      </c>
      <c r="L4">
        <v>0</v>
      </c>
      <c r="M4">
        <v>81</v>
      </c>
      <c r="N4">
        <v>1472</v>
      </c>
      <c r="O4">
        <v>0</v>
      </c>
      <c r="P4">
        <v>0</v>
      </c>
      <c r="Q4">
        <v>0</v>
      </c>
      <c r="R4">
        <v>43.1</v>
      </c>
      <c r="S4">
        <v>43.11</v>
      </c>
    </row>
    <row r="5" spans="1:19" x14ac:dyDescent="0.3">
      <c r="A5" s="23">
        <v>1</v>
      </c>
      <c r="B5">
        <v>2025</v>
      </c>
      <c r="C5" t="s">
        <v>121</v>
      </c>
      <c r="D5" t="s">
        <v>135</v>
      </c>
      <c r="E5" t="s">
        <v>134</v>
      </c>
      <c r="F5" t="s">
        <v>104</v>
      </c>
      <c r="G5">
        <v>27484</v>
      </c>
      <c r="H5">
        <v>10.6</v>
      </c>
      <c r="I5">
        <v>101</v>
      </c>
      <c r="J5">
        <v>3.5999999999999997E-2</v>
      </c>
      <c r="K5">
        <v>0</v>
      </c>
      <c r="L5">
        <v>0</v>
      </c>
      <c r="M5">
        <v>82</v>
      </c>
      <c r="N5">
        <v>1469</v>
      </c>
      <c r="O5">
        <v>0</v>
      </c>
      <c r="P5">
        <v>0</v>
      </c>
      <c r="Q5">
        <v>0</v>
      </c>
      <c r="R5">
        <v>44.1</v>
      </c>
      <c r="S5">
        <v>44.15</v>
      </c>
    </row>
    <row r="6" spans="1:19" x14ac:dyDescent="0.3">
      <c r="A6" s="23">
        <v>2</v>
      </c>
      <c r="B6">
        <v>2045</v>
      </c>
      <c r="C6" t="s">
        <v>121</v>
      </c>
      <c r="D6" t="s">
        <v>137</v>
      </c>
      <c r="E6" t="s">
        <v>134</v>
      </c>
      <c r="F6" t="s">
        <v>128</v>
      </c>
      <c r="G6">
        <v>39017</v>
      </c>
      <c r="H6">
        <v>9.6</v>
      </c>
      <c r="I6">
        <v>145</v>
      </c>
      <c r="J6">
        <v>4.2000000000000003E-2</v>
      </c>
      <c r="K6">
        <v>0</v>
      </c>
      <c r="L6">
        <v>0</v>
      </c>
      <c r="M6">
        <v>124</v>
      </c>
      <c r="N6">
        <v>1907</v>
      </c>
      <c r="O6">
        <v>0</v>
      </c>
      <c r="P6">
        <v>0</v>
      </c>
      <c r="Q6">
        <v>0</v>
      </c>
      <c r="R6">
        <v>34.1</v>
      </c>
      <c r="S6">
        <v>34.06</v>
      </c>
    </row>
    <row r="7" spans="1:19" x14ac:dyDescent="0.3">
      <c r="A7" s="23">
        <v>3</v>
      </c>
      <c r="B7">
        <v>2050</v>
      </c>
      <c r="C7" t="s">
        <v>121</v>
      </c>
      <c r="D7" t="s">
        <v>137</v>
      </c>
      <c r="E7" t="s">
        <v>134</v>
      </c>
      <c r="F7" t="s">
        <v>128</v>
      </c>
      <c r="G7">
        <v>38944</v>
      </c>
      <c r="H7">
        <v>9.6</v>
      </c>
      <c r="I7">
        <v>145</v>
      </c>
      <c r="J7">
        <v>4.2000000000000003E-2</v>
      </c>
      <c r="K7">
        <v>0</v>
      </c>
      <c r="L7">
        <v>0</v>
      </c>
      <c r="M7">
        <v>124</v>
      </c>
      <c r="N7">
        <v>1906</v>
      </c>
      <c r="O7">
        <v>0</v>
      </c>
      <c r="P7">
        <v>0</v>
      </c>
      <c r="Q7">
        <v>0</v>
      </c>
      <c r="R7">
        <v>34.6</v>
      </c>
      <c r="S7">
        <v>34.61</v>
      </c>
    </row>
    <row r="8" spans="1:19" x14ac:dyDescent="0.3">
      <c r="A8" s="23">
        <v>4</v>
      </c>
      <c r="B8">
        <v>2020</v>
      </c>
      <c r="C8" t="s">
        <v>103</v>
      </c>
      <c r="D8" t="s">
        <v>135</v>
      </c>
      <c r="E8" t="s">
        <v>134</v>
      </c>
      <c r="F8" t="s">
        <v>104</v>
      </c>
      <c r="G8">
        <v>20947.725746915581</v>
      </c>
      <c r="H8">
        <v>8.0913186482981914</v>
      </c>
      <c r="I8">
        <v>114.17298939240951</v>
      </c>
      <c r="J8">
        <v>7.5816400802183201E-2</v>
      </c>
      <c r="K8">
        <v>0</v>
      </c>
      <c r="L8">
        <v>0</v>
      </c>
      <c r="M8">
        <v>133.48212819229951</v>
      </c>
      <c r="N8">
        <v>1576.324911262976</v>
      </c>
      <c r="O8">
        <v>0</v>
      </c>
      <c r="P8">
        <v>0</v>
      </c>
      <c r="Q8">
        <v>0</v>
      </c>
      <c r="R8">
        <v>28.88062457870986</v>
      </c>
      <c r="S8">
        <v>28.875108365853219</v>
      </c>
    </row>
    <row r="9" spans="1:19" x14ac:dyDescent="0.3">
      <c r="A9" s="23">
        <v>5</v>
      </c>
      <c r="B9">
        <v>2025</v>
      </c>
      <c r="C9" t="s">
        <v>103</v>
      </c>
      <c r="D9" t="s">
        <v>135</v>
      </c>
      <c r="E9" t="s">
        <v>134</v>
      </c>
      <c r="F9" t="s">
        <v>104</v>
      </c>
      <c r="G9">
        <v>19876.189295586439</v>
      </c>
      <c r="H9">
        <v>7.9871971205597694</v>
      </c>
      <c r="I9">
        <v>114.7953576953544</v>
      </c>
      <c r="J9">
        <v>8.56752919184052E-2</v>
      </c>
      <c r="K9">
        <v>0</v>
      </c>
      <c r="L9">
        <v>0</v>
      </c>
      <c r="M9">
        <v>135.12237757663641</v>
      </c>
      <c r="N9">
        <v>1572.336512513494</v>
      </c>
      <c r="O9">
        <v>0</v>
      </c>
      <c r="P9">
        <v>0</v>
      </c>
      <c r="Q9">
        <v>0</v>
      </c>
      <c r="R9">
        <v>30.47260111243644</v>
      </c>
      <c r="S9">
        <v>30.461538237147309</v>
      </c>
    </row>
    <row r="10" spans="1:19" x14ac:dyDescent="0.3">
      <c r="A10" s="23">
        <v>6</v>
      </c>
      <c r="B10">
        <v>2030</v>
      </c>
      <c r="C10" t="s">
        <v>103</v>
      </c>
      <c r="D10" t="s">
        <v>135</v>
      </c>
      <c r="E10" t="s">
        <v>134</v>
      </c>
      <c r="F10" t="s">
        <v>104</v>
      </c>
      <c r="G10">
        <v>20100.192605632921</v>
      </c>
      <c r="H10">
        <v>7.9476412541262382</v>
      </c>
      <c r="I10">
        <v>115.0342673226999</v>
      </c>
      <c r="J10">
        <v>8.6949743492352197E-2</v>
      </c>
      <c r="K10">
        <v>0</v>
      </c>
      <c r="L10">
        <v>0</v>
      </c>
      <c r="M10">
        <v>137.0012221908477</v>
      </c>
      <c r="N10">
        <v>1576.192574647099</v>
      </c>
      <c r="O10">
        <v>0</v>
      </c>
      <c r="P10">
        <v>0</v>
      </c>
      <c r="Q10">
        <v>0</v>
      </c>
      <c r="R10">
        <v>32.030031810446722</v>
      </c>
      <c r="S10">
        <v>32.025536504549173</v>
      </c>
    </row>
    <row r="11" spans="1:19" x14ac:dyDescent="0.3">
      <c r="A11" s="23">
        <v>7</v>
      </c>
      <c r="B11">
        <v>2035</v>
      </c>
      <c r="C11" t="s">
        <v>103</v>
      </c>
      <c r="D11" t="s">
        <v>135</v>
      </c>
      <c r="E11" t="s">
        <v>134</v>
      </c>
      <c r="F11" t="s">
        <v>104</v>
      </c>
      <c r="G11">
        <v>19681.585083062921</v>
      </c>
      <c r="H11">
        <v>7.9807939305984874</v>
      </c>
      <c r="I11">
        <v>114.84652214853079</v>
      </c>
      <c r="J11">
        <v>8.6777679670313398E-2</v>
      </c>
      <c r="K11">
        <v>0</v>
      </c>
      <c r="L11">
        <v>0</v>
      </c>
      <c r="M11">
        <v>134.9966535835982</v>
      </c>
      <c r="N11">
        <v>1567.7853150973519</v>
      </c>
      <c r="O11">
        <v>0</v>
      </c>
      <c r="P11">
        <v>0</v>
      </c>
      <c r="Q11">
        <v>0</v>
      </c>
      <c r="R11">
        <v>34.003912021617609</v>
      </c>
      <c r="S11">
        <v>33.99296537030957</v>
      </c>
    </row>
    <row r="12" spans="1:19" x14ac:dyDescent="0.3">
      <c r="A12" s="23">
        <v>8</v>
      </c>
      <c r="B12">
        <v>2040</v>
      </c>
      <c r="C12" t="s">
        <v>103</v>
      </c>
      <c r="D12" t="s">
        <v>135</v>
      </c>
      <c r="E12" t="s">
        <v>134</v>
      </c>
      <c r="F12" t="s">
        <v>104</v>
      </c>
      <c r="G12">
        <v>18517.72515340809</v>
      </c>
      <c r="H12">
        <v>8.0797394887535763</v>
      </c>
      <c r="I12">
        <v>114.16207305247281</v>
      </c>
      <c r="J12">
        <v>8.5954540748079594E-2</v>
      </c>
      <c r="K12">
        <v>0</v>
      </c>
      <c r="L12">
        <v>0</v>
      </c>
      <c r="M12">
        <v>129.89227086021529</v>
      </c>
      <c r="N12">
        <v>1539.7868164963299</v>
      </c>
      <c r="O12">
        <v>0</v>
      </c>
      <c r="P12">
        <v>0</v>
      </c>
      <c r="Q12">
        <v>0</v>
      </c>
      <c r="R12">
        <v>35.373709755834753</v>
      </c>
      <c r="S12">
        <v>35.358338690900098</v>
      </c>
    </row>
    <row r="13" spans="1:19" x14ac:dyDescent="0.3">
      <c r="A13" s="23">
        <v>9</v>
      </c>
      <c r="B13">
        <v>2045</v>
      </c>
      <c r="C13" t="s">
        <v>103</v>
      </c>
      <c r="D13" t="s">
        <v>135</v>
      </c>
      <c r="E13" t="s">
        <v>134</v>
      </c>
      <c r="F13" t="s">
        <v>104</v>
      </c>
      <c r="G13">
        <v>17679.0308170319</v>
      </c>
      <c r="H13">
        <v>8.1557481798463058</v>
      </c>
      <c r="I13">
        <v>114.0560493599188</v>
      </c>
      <c r="J13">
        <v>8.5853602238377499E-2</v>
      </c>
      <c r="K13">
        <v>0</v>
      </c>
      <c r="L13">
        <v>0</v>
      </c>
      <c r="M13">
        <v>126.441852629438</v>
      </c>
      <c r="N13">
        <v>1522.9383688800219</v>
      </c>
      <c r="O13">
        <v>0</v>
      </c>
      <c r="P13">
        <v>0</v>
      </c>
      <c r="Q13">
        <v>0</v>
      </c>
      <c r="R13">
        <v>36.447748897069147</v>
      </c>
      <c r="S13">
        <v>36.428481047787649</v>
      </c>
    </row>
    <row r="14" spans="1:19" x14ac:dyDescent="0.3">
      <c r="A14" s="23">
        <v>10</v>
      </c>
      <c r="B14">
        <v>2050</v>
      </c>
      <c r="C14" t="s">
        <v>103</v>
      </c>
      <c r="D14" t="s">
        <v>135</v>
      </c>
      <c r="E14" t="s">
        <v>134</v>
      </c>
      <c r="F14" t="s">
        <v>104</v>
      </c>
      <c r="G14">
        <v>17155.84709574973</v>
      </c>
      <c r="H14">
        <v>8.1999084684680774</v>
      </c>
      <c r="I14">
        <v>113.7087062496072</v>
      </c>
      <c r="J14">
        <v>8.4240902648807098E-2</v>
      </c>
      <c r="K14">
        <v>0</v>
      </c>
      <c r="L14">
        <v>0</v>
      </c>
      <c r="M14">
        <v>124.30728210673681</v>
      </c>
      <c r="N14">
        <v>1510.2505978398669</v>
      </c>
      <c r="O14">
        <v>0</v>
      </c>
      <c r="P14">
        <v>0</v>
      </c>
      <c r="Q14">
        <v>0</v>
      </c>
      <c r="R14">
        <v>37.469885286258837</v>
      </c>
      <c r="S14">
        <v>37.458320955763639</v>
      </c>
    </row>
    <row r="15" spans="1:19" x14ac:dyDescent="0.3">
      <c r="A15" s="23">
        <v>11</v>
      </c>
      <c r="B15">
        <v>2020</v>
      </c>
      <c r="C15" t="s">
        <v>103</v>
      </c>
      <c r="D15" t="s">
        <v>136</v>
      </c>
      <c r="E15" t="s">
        <v>134</v>
      </c>
      <c r="F15" t="s">
        <v>127</v>
      </c>
      <c r="G15">
        <v>30054.131374924909</v>
      </c>
      <c r="H15">
        <v>7.942154811961486</v>
      </c>
      <c r="I15">
        <v>166.39816621978031</v>
      </c>
      <c r="J15">
        <v>9.3891674325273802E-2</v>
      </c>
      <c r="K15">
        <v>0</v>
      </c>
      <c r="L15">
        <v>0</v>
      </c>
      <c r="M15">
        <v>166.23151423011461</v>
      </c>
      <c r="N15">
        <v>1908.782476653769</v>
      </c>
      <c r="O15">
        <v>0</v>
      </c>
      <c r="P15">
        <v>0</v>
      </c>
      <c r="Q15">
        <v>0</v>
      </c>
      <c r="R15">
        <v>23.32278169324162</v>
      </c>
      <c r="S15">
        <v>23.325058150974861</v>
      </c>
    </row>
    <row r="16" spans="1:19" x14ac:dyDescent="0.3">
      <c r="A16" s="23">
        <v>12</v>
      </c>
      <c r="B16">
        <v>2025</v>
      </c>
      <c r="C16" t="s">
        <v>103</v>
      </c>
      <c r="D16" t="s">
        <v>136</v>
      </c>
      <c r="E16" t="s">
        <v>134</v>
      </c>
      <c r="F16" t="s">
        <v>127</v>
      </c>
      <c r="G16">
        <v>31006.578625478189</v>
      </c>
      <c r="H16">
        <v>7.8549792199371957</v>
      </c>
      <c r="I16">
        <v>167.70003854190111</v>
      </c>
      <c r="J16">
        <v>0.10749098493755289</v>
      </c>
      <c r="K16">
        <v>0</v>
      </c>
      <c r="L16">
        <v>0</v>
      </c>
      <c r="M16">
        <v>171.471770609103</v>
      </c>
      <c r="N16">
        <v>1929.879648175141</v>
      </c>
      <c r="O16">
        <v>0</v>
      </c>
      <c r="P16">
        <v>0</v>
      </c>
      <c r="Q16">
        <v>0</v>
      </c>
      <c r="R16">
        <v>24.389678668442929</v>
      </c>
      <c r="S16">
        <v>24.38839745399881</v>
      </c>
    </row>
    <row r="17" spans="1:19" x14ac:dyDescent="0.3">
      <c r="A17" s="23">
        <v>13</v>
      </c>
      <c r="B17">
        <v>2030</v>
      </c>
      <c r="C17" t="s">
        <v>103</v>
      </c>
      <c r="D17" t="s">
        <v>136</v>
      </c>
      <c r="E17" t="s">
        <v>134</v>
      </c>
      <c r="F17" t="s">
        <v>127</v>
      </c>
      <c r="G17">
        <v>31652.877098076809</v>
      </c>
      <c r="H17">
        <v>7.8342662235836107</v>
      </c>
      <c r="I17">
        <v>167.56717632051479</v>
      </c>
      <c r="J17">
        <v>0.1092494529440919</v>
      </c>
      <c r="K17">
        <v>0</v>
      </c>
      <c r="L17">
        <v>0</v>
      </c>
      <c r="M17">
        <v>173.96322042298721</v>
      </c>
      <c r="N17">
        <v>1950.5248743469531</v>
      </c>
      <c r="O17">
        <v>0</v>
      </c>
      <c r="P17">
        <v>0</v>
      </c>
      <c r="Q17">
        <v>0</v>
      </c>
      <c r="R17">
        <v>25.62961537899039</v>
      </c>
      <c r="S17">
        <v>25.63010791943255</v>
      </c>
    </row>
    <row r="18" spans="1:19" x14ac:dyDescent="0.3">
      <c r="A18" s="23">
        <v>14</v>
      </c>
      <c r="B18">
        <v>2035</v>
      </c>
      <c r="C18" t="s">
        <v>103</v>
      </c>
      <c r="D18" t="s">
        <v>136</v>
      </c>
      <c r="E18" t="s">
        <v>134</v>
      </c>
      <c r="F18" t="s">
        <v>127</v>
      </c>
      <c r="G18">
        <v>31573.772243819691</v>
      </c>
      <c r="H18">
        <v>7.8308496464146389</v>
      </c>
      <c r="I18">
        <v>167.78167321354181</v>
      </c>
      <c r="J18">
        <v>0.10977906799010929</v>
      </c>
      <c r="K18">
        <v>0</v>
      </c>
      <c r="L18">
        <v>0</v>
      </c>
      <c r="M18">
        <v>173.83138786988491</v>
      </c>
      <c r="N18">
        <v>1948.154370647816</v>
      </c>
      <c r="O18">
        <v>0</v>
      </c>
      <c r="P18">
        <v>0</v>
      </c>
      <c r="Q18">
        <v>0</v>
      </c>
      <c r="R18">
        <v>27.111762259158869</v>
      </c>
      <c r="S18">
        <v>27.111231228458891</v>
      </c>
    </row>
    <row r="19" spans="1:19" x14ac:dyDescent="0.3">
      <c r="A19" s="23">
        <v>15</v>
      </c>
      <c r="B19">
        <v>2040</v>
      </c>
      <c r="C19" t="s">
        <v>103</v>
      </c>
      <c r="D19" t="s">
        <v>136</v>
      </c>
      <c r="E19" t="s">
        <v>134</v>
      </c>
      <c r="F19" t="s">
        <v>127</v>
      </c>
      <c r="G19">
        <v>31630.88593324774</v>
      </c>
      <c r="H19">
        <v>7.8236192679412779</v>
      </c>
      <c r="I19">
        <v>167.8889681901934</v>
      </c>
      <c r="J19">
        <v>0.1114204338927933</v>
      </c>
      <c r="K19">
        <v>0</v>
      </c>
      <c r="L19">
        <v>0</v>
      </c>
      <c r="M19">
        <v>174.35742715353399</v>
      </c>
      <c r="N19">
        <v>1950.493096339706</v>
      </c>
      <c r="O19">
        <v>0</v>
      </c>
      <c r="P19">
        <v>0</v>
      </c>
      <c r="Q19">
        <v>0</v>
      </c>
      <c r="R19">
        <v>27.547394657873511</v>
      </c>
      <c r="S19">
        <v>27.553016842655399</v>
      </c>
    </row>
    <row r="20" spans="1:19" x14ac:dyDescent="0.3">
      <c r="A20" s="23">
        <v>16</v>
      </c>
      <c r="B20">
        <v>2045</v>
      </c>
      <c r="C20" t="s">
        <v>103</v>
      </c>
      <c r="D20" t="s">
        <v>136</v>
      </c>
      <c r="E20" t="s">
        <v>134</v>
      </c>
      <c r="F20" t="s">
        <v>127</v>
      </c>
      <c r="G20">
        <v>31799.19058868504</v>
      </c>
      <c r="H20">
        <v>7.8228299647042929</v>
      </c>
      <c r="I20">
        <v>168.80200603971861</v>
      </c>
      <c r="J20">
        <v>0.1128654741468321</v>
      </c>
      <c r="K20">
        <v>0</v>
      </c>
      <c r="L20">
        <v>0</v>
      </c>
      <c r="M20">
        <v>174.46703934041179</v>
      </c>
      <c r="N20">
        <v>1953.308154433518</v>
      </c>
      <c r="O20">
        <v>0</v>
      </c>
      <c r="P20">
        <v>0</v>
      </c>
      <c r="Q20">
        <v>0</v>
      </c>
      <c r="R20">
        <v>28.02544381719617</v>
      </c>
      <c r="S20">
        <v>28.020582670625672</v>
      </c>
    </row>
    <row r="21" spans="1:19" x14ac:dyDescent="0.3">
      <c r="A21" s="23">
        <v>17</v>
      </c>
      <c r="B21">
        <v>2050</v>
      </c>
      <c r="C21" t="s">
        <v>103</v>
      </c>
      <c r="D21" t="s">
        <v>136</v>
      </c>
      <c r="E21" t="s">
        <v>134</v>
      </c>
      <c r="F21" t="s">
        <v>127</v>
      </c>
      <c r="G21">
        <v>31655.462469864899</v>
      </c>
      <c r="H21">
        <v>7.8222785706578488</v>
      </c>
      <c r="I21">
        <v>169.29939712070811</v>
      </c>
      <c r="J21">
        <v>0.11170936415763311</v>
      </c>
      <c r="K21">
        <v>0</v>
      </c>
      <c r="L21">
        <v>0</v>
      </c>
      <c r="M21">
        <v>174.0676946161324</v>
      </c>
      <c r="N21">
        <v>1948.6259230496851</v>
      </c>
      <c r="O21">
        <v>0</v>
      </c>
      <c r="P21">
        <v>0</v>
      </c>
      <c r="Q21">
        <v>0</v>
      </c>
      <c r="R21">
        <v>28.548666912863901</v>
      </c>
      <c r="S21">
        <v>28.549879424141611</v>
      </c>
    </row>
    <row r="22" spans="1:19" x14ac:dyDescent="0.3">
      <c r="A22" s="23">
        <v>18</v>
      </c>
      <c r="B22">
        <v>2020</v>
      </c>
      <c r="C22" t="s">
        <v>103</v>
      </c>
      <c r="D22" t="s">
        <v>137</v>
      </c>
      <c r="E22" t="s">
        <v>134</v>
      </c>
      <c r="F22" t="s">
        <v>128</v>
      </c>
      <c r="G22">
        <v>30882.519974980161</v>
      </c>
      <c r="H22">
        <v>7.4932553467895211</v>
      </c>
      <c r="I22">
        <v>135.03400534077511</v>
      </c>
      <c r="J22">
        <v>0.11363975749993981</v>
      </c>
      <c r="K22">
        <v>0</v>
      </c>
      <c r="L22">
        <v>0</v>
      </c>
      <c r="M22">
        <v>221.54519330237929</v>
      </c>
      <c r="N22">
        <v>2374.4402085789211</v>
      </c>
      <c r="O22">
        <v>0</v>
      </c>
      <c r="P22">
        <v>0</v>
      </c>
      <c r="Q22">
        <v>0</v>
      </c>
      <c r="R22">
        <v>19.349862390838879</v>
      </c>
      <c r="S22">
        <v>19.35059323501816</v>
      </c>
    </row>
    <row r="23" spans="1:19" x14ac:dyDescent="0.3">
      <c r="A23" s="23">
        <v>19</v>
      </c>
      <c r="B23">
        <v>2025</v>
      </c>
      <c r="C23" t="s">
        <v>103</v>
      </c>
      <c r="D23" t="s">
        <v>137</v>
      </c>
      <c r="E23" t="s">
        <v>134</v>
      </c>
      <c r="F23" t="s">
        <v>128</v>
      </c>
      <c r="G23">
        <v>31126.34670531705</v>
      </c>
      <c r="H23">
        <v>7.513722645456558</v>
      </c>
      <c r="I23">
        <v>137.70170713770631</v>
      </c>
      <c r="J23">
        <v>0.1294856981700569</v>
      </c>
      <c r="K23">
        <v>0</v>
      </c>
      <c r="L23">
        <v>0</v>
      </c>
      <c r="M23">
        <v>223.41532497019119</v>
      </c>
      <c r="N23">
        <v>2398.8097230452881</v>
      </c>
      <c r="O23">
        <v>0</v>
      </c>
      <c r="P23">
        <v>0</v>
      </c>
      <c r="Q23">
        <v>0</v>
      </c>
      <c r="R23">
        <v>20.312175154756211</v>
      </c>
      <c r="S23">
        <v>20.310450238827919</v>
      </c>
    </row>
    <row r="24" spans="1:19" x14ac:dyDescent="0.3">
      <c r="A24" s="23">
        <v>20</v>
      </c>
      <c r="B24">
        <v>2030</v>
      </c>
      <c r="C24" t="s">
        <v>103</v>
      </c>
      <c r="D24" t="s">
        <v>137</v>
      </c>
      <c r="E24" t="s">
        <v>134</v>
      </c>
      <c r="F24" t="s">
        <v>128</v>
      </c>
      <c r="G24">
        <v>31424.915493633849</v>
      </c>
      <c r="H24">
        <v>7.4903757971975216</v>
      </c>
      <c r="I24">
        <v>138.2520721420897</v>
      </c>
      <c r="J24">
        <v>0.1308054929480878</v>
      </c>
      <c r="K24">
        <v>0</v>
      </c>
      <c r="L24">
        <v>0</v>
      </c>
      <c r="M24">
        <v>223.7404027704757</v>
      </c>
      <c r="N24">
        <v>2400.1248679909481</v>
      </c>
      <c r="O24">
        <v>0</v>
      </c>
      <c r="P24">
        <v>0</v>
      </c>
      <c r="Q24">
        <v>0</v>
      </c>
      <c r="R24">
        <v>21.447720757994841</v>
      </c>
      <c r="S24">
        <v>21.43987372848424</v>
      </c>
    </row>
    <row r="25" spans="1:19" x14ac:dyDescent="0.3">
      <c r="A25" s="23">
        <v>21</v>
      </c>
      <c r="B25">
        <v>2035</v>
      </c>
      <c r="C25" t="s">
        <v>103</v>
      </c>
      <c r="D25" t="s">
        <v>137</v>
      </c>
      <c r="E25" t="s">
        <v>134</v>
      </c>
      <c r="F25" t="s">
        <v>128</v>
      </c>
      <c r="G25">
        <v>31628.26093048913</v>
      </c>
      <c r="H25">
        <v>7.5696869474420412</v>
      </c>
      <c r="I25">
        <v>137.96402801515021</v>
      </c>
      <c r="J25">
        <v>0.13145440642654149</v>
      </c>
      <c r="K25">
        <v>0</v>
      </c>
      <c r="L25">
        <v>0</v>
      </c>
      <c r="M25">
        <v>221.37256258834771</v>
      </c>
      <c r="N25">
        <v>2415.068562745957</v>
      </c>
      <c r="O25">
        <v>0</v>
      </c>
      <c r="P25">
        <v>0</v>
      </c>
      <c r="Q25">
        <v>0</v>
      </c>
      <c r="R25">
        <v>22.643294193554741</v>
      </c>
      <c r="S25">
        <v>22.63802303073885</v>
      </c>
    </row>
    <row r="26" spans="1:19" x14ac:dyDescent="0.3">
      <c r="A26" s="23">
        <v>22</v>
      </c>
      <c r="B26">
        <v>2040</v>
      </c>
      <c r="C26" t="s">
        <v>103</v>
      </c>
      <c r="D26" t="s">
        <v>137</v>
      </c>
      <c r="E26" t="s">
        <v>134</v>
      </c>
      <c r="F26" t="s">
        <v>128</v>
      </c>
      <c r="G26">
        <v>32429.515359170218</v>
      </c>
      <c r="H26">
        <v>7.5587028795483233</v>
      </c>
      <c r="I26">
        <v>132.72202730457221</v>
      </c>
      <c r="J26">
        <v>0.1350469734506369</v>
      </c>
      <c r="K26">
        <v>0</v>
      </c>
      <c r="L26">
        <v>0</v>
      </c>
      <c r="M26">
        <v>225.19021237818421</v>
      </c>
      <c r="N26">
        <v>2447.413637237662</v>
      </c>
      <c r="O26">
        <v>0</v>
      </c>
      <c r="P26">
        <v>0</v>
      </c>
      <c r="Q26">
        <v>0</v>
      </c>
      <c r="R26">
        <v>22.736728244542849</v>
      </c>
      <c r="S26">
        <v>22.733713288057938</v>
      </c>
    </row>
    <row r="27" spans="1:19" x14ac:dyDescent="0.3">
      <c r="A27" s="23">
        <v>23</v>
      </c>
      <c r="B27">
        <v>2045</v>
      </c>
      <c r="C27" t="s">
        <v>103</v>
      </c>
      <c r="D27" t="s">
        <v>137</v>
      </c>
      <c r="E27" t="s">
        <v>134</v>
      </c>
      <c r="F27" t="s">
        <v>128</v>
      </c>
      <c r="G27">
        <v>31556.633745863641</v>
      </c>
      <c r="H27">
        <v>7.5523590408075121</v>
      </c>
      <c r="I27">
        <v>132.28879162288001</v>
      </c>
      <c r="J27">
        <v>0.1348873312723822</v>
      </c>
      <c r="K27">
        <v>0</v>
      </c>
      <c r="L27">
        <v>0</v>
      </c>
      <c r="M27">
        <v>221.15765255629361</v>
      </c>
      <c r="N27">
        <v>2406.967793387952</v>
      </c>
      <c r="O27">
        <v>0</v>
      </c>
      <c r="P27">
        <v>0</v>
      </c>
      <c r="Q27">
        <v>0</v>
      </c>
      <c r="R27">
        <v>23.426829094099759</v>
      </c>
      <c r="S27">
        <v>23.417115110580571</v>
      </c>
    </row>
    <row r="28" spans="1:19" x14ac:dyDescent="0.3">
      <c r="A28" s="23">
        <v>24</v>
      </c>
      <c r="B28">
        <v>2050</v>
      </c>
      <c r="C28" t="s">
        <v>103</v>
      </c>
      <c r="D28" t="s">
        <v>137</v>
      </c>
      <c r="E28" t="s">
        <v>134</v>
      </c>
      <c r="F28" t="s">
        <v>128</v>
      </c>
      <c r="G28">
        <v>31556.47013599642</v>
      </c>
      <c r="H28">
        <v>7.5525454729828709</v>
      </c>
      <c r="I28">
        <v>132.28078886188911</v>
      </c>
      <c r="J28">
        <v>0.13354834614676789</v>
      </c>
      <c r="K28">
        <v>0</v>
      </c>
      <c r="L28">
        <v>0</v>
      </c>
      <c r="M28">
        <v>221.11216606511749</v>
      </c>
      <c r="N28">
        <v>2406.5543591342198</v>
      </c>
      <c r="O28">
        <v>0</v>
      </c>
      <c r="P28">
        <v>0</v>
      </c>
      <c r="Q28">
        <v>0</v>
      </c>
      <c r="R28">
        <v>23.813772783438559</v>
      </c>
      <c r="S28">
        <v>23.827819324937941</v>
      </c>
    </row>
    <row r="29" spans="1:19" x14ac:dyDescent="0.3">
      <c r="A29" s="23">
        <v>25</v>
      </c>
      <c r="B29">
        <v>2020</v>
      </c>
      <c r="C29" t="s">
        <v>117</v>
      </c>
      <c r="D29" t="s">
        <v>135</v>
      </c>
      <c r="E29" t="s">
        <v>134</v>
      </c>
      <c r="F29" t="s">
        <v>104</v>
      </c>
      <c r="G29">
        <v>27749.448105028481</v>
      </c>
      <c r="H29">
        <v>9.7976963091404521</v>
      </c>
      <c r="I29">
        <v>108.449591280654</v>
      </c>
      <c r="J29">
        <v>3.6178350260094097E-2</v>
      </c>
      <c r="K29">
        <v>23.173841961852851</v>
      </c>
      <c r="L29">
        <v>88.382957641813221</v>
      </c>
      <c r="M29">
        <v>0</v>
      </c>
      <c r="N29">
        <v>1621.8729254396831</v>
      </c>
      <c r="O29">
        <v>81.504334902155065</v>
      </c>
      <c r="P29">
        <v>0.29580901659648251</v>
      </c>
      <c r="Q29">
        <v>1</v>
      </c>
      <c r="R29">
        <f t="shared" ref="R29:R40" si="0">1/P29*33.71</f>
        <v>113.95866288276234</v>
      </c>
    </row>
    <row r="30" spans="1:19" x14ac:dyDescent="0.3">
      <c r="A30" s="23">
        <v>26</v>
      </c>
      <c r="B30">
        <v>2025</v>
      </c>
      <c r="C30" t="s">
        <v>117</v>
      </c>
      <c r="D30" t="s">
        <v>135</v>
      </c>
      <c r="E30" t="s">
        <v>134</v>
      </c>
      <c r="F30" t="s">
        <v>104</v>
      </c>
      <c r="G30">
        <v>27675</v>
      </c>
      <c r="H30">
        <v>10.1</v>
      </c>
      <c r="I30">
        <v>116</v>
      </c>
      <c r="J30">
        <v>3.7999999999999999E-2</v>
      </c>
      <c r="K30">
        <v>27</v>
      </c>
      <c r="L30">
        <v>81</v>
      </c>
      <c r="M30">
        <v>0</v>
      </c>
      <c r="N30">
        <v>1539</v>
      </c>
      <c r="O30">
        <v>100</v>
      </c>
      <c r="P30">
        <v>0.29899999999999999</v>
      </c>
      <c r="Q30">
        <v>1</v>
      </c>
      <c r="R30">
        <f t="shared" si="0"/>
        <v>112.74247491638796</v>
      </c>
    </row>
    <row r="31" spans="1:19" x14ac:dyDescent="0.3">
      <c r="A31" s="23">
        <v>27</v>
      </c>
      <c r="B31">
        <v>2030</v>
      </c>
      <c r="C31" t="s">
        <v>117</v>
      </c>
      <c r="D31" t="s">
        <v>135</v>
      </c>
      <c r="E31" t="s">
        <v>134</v>
      </c>
      <c r="F31" t="s">
        <v>104</v>
      </c>
      <c r="G31">
        <v>27543.580796252929</v>
      </c>
      <c r="H31">
        <v>9.5523419203747082</v>
      </c>
      <c r="I31">
        <v>105.8185011709602</v>
      </c>
      <c r="J31">
        <v>3.6348946135831298E-2</v>
      </c>
      <c r="K31">
        <v>26.174473067915692</v>
      </c>
      <c r="L31">
        <v>81.550351288056206</v>
      </c>
      <c r="M31">
        <v>0</v>
      </c>
      <c r="N31">
        <v>1391.7974238875879</v>
      </c>
      <c r="O31">
        <v>104.37587822014051</v>
      </c>
      <c r="P31">
        <v>0.2786170960187353</v>
      </c>
      <c r="Q31">
        <v>1</v>
      </c>
      <c r="R31">
        <f t="shared" si="0"/>
        <v>120.99042191486056</v>
      </c>
    </row>
    <row r="32" spans="1:19" x14ac:dyDescent="0.3">
      <c r="A32" s="23">
        <v>28</v>
      </c>
      <c r="B32">
        <v>2035</v>
      </c>
      <c r="C32" t="s">
        <v>117</v>
      </c>
      <c r="D32" t="s">
        <v>135</v>
      </c>
      <c r="E32" t="s">
        <v>134</v>
      </c>
      <c r="F32" t="s">
        <v>104</v>
      </c>
      <c r="G32">
        <v>27404.035789473681</v>
      </c>
      <c r="H32">
        <v>9.5517894736842113</v>
      </c>
      <c r="I32">
        <v>105.7957894736842</v>
      </c>
      <c r="J32">
        <v>3.63452631578947E-2</v>
      </c>
      <c r="K32">
        <v>26.172631578947371</v>
      </c>
      <c r="L32">
        <v>81.551578947368426</v>
      </c>
      <c r="M32">
        <v>0</v>
      </c>
      <c r="N32">
        <v>1384.7010526315789</v>
      </c>
      <c r="O32">
        <v>104.378947368421</v>
      </c>
      <c r="P32">
        <v>0.2775894736842105</v>
      </c>
      <c r="Q32">
        <v>1</v>
      </c>
      <c r="R32">
        <f t="shared" si="0"/>
        <v>121.43832239960564</v>
      </c>
    </row>
    <row r="33" spans="1:19" x14ac:dyDescent="0.3">
      <c r="A33" s="23">
        <v>29</v>
      </c>
      <c r="B33">
        <v>2025</v>
      </c>
      <c r="C33" t="s">
        <v>117</v>
      </c>
      <c r="D33" t="s">
        <v>136</v>
      </c>
      <c r="E33" t="s">
        <v>134</v>
      </c>
      <c r="F33" t="s">
        <v>127</v>
      </c>
      <c r="G33">
        <v>42426.567287090344</v>
      </c>
      <c r="H33">
        <v>5.2288655376073629</v>
      </c>
      <c r="I33">
        <v>166.0238978008806</v>
      </c>
      <c r="J33">
        <v>4.1056844223352498E-2</v>
      </c>
      <c r="K33">
        <v>68.51244946248579</v>
      </c>
      <c r="L33">
        <v>224.4976307143877</v>
      </c>
      <c r="M33">
        <v>0</v>
      </c>
      <c r="N33">
        <v>1847.2815133617769</v>
      </c>
      <c r="O33">
        <v>237.6632447102516</v>
      </c>
      <c r="P33">
        <v>0.32218781013420772</v>
      </c>
      <c r="Q33">
        <v>1</v>
      </c>
      <c r="R33">
        <f t="shared" si="0"/>
        <v>104.6284152896972</v>
      </c>
    </row>
    <row r="34" spans="1:19" x14ac:dyDescent="0.3">
      <c r="A34" s="23">
        <v>30</v>
      </c>
      <c r="B34">
        <v>2030</v>
      </c>
      <c r="C34" t="s">
        <v>117</v>
      </c>
      <c r="D34" t="s">
        <v>136</v>
      </c>
      <c r="E34" t="s">
        <v>134</v>
      </c>
      <c r="F34" t="s">
        <v>127</v>
      </c>
      <c r="G34">
        <v>45179.551483243253</v>
      </c>
      <c r="H34">
        <v>4.5848179459459457</v>
      </c>
      <c r="I34">
        <v>163.44142810810811</v>
      </c>
      <c r="J34">
        <v>3.6631162162162098E-2</v>
      </c>
      <c r="K34">
        <v>78.35608756756757</v>
      </c>
      <c r="L34">
        <v>244.6612421621621</v>
      </c>
      <c r="M34">
        <v>0</v>
      </c>
      <c r="N34">
        <v>1560.4231091891891</v>
      </c>
      <c r="O34">
        <v>309.0412</v>
      </c>
      <c r="P34">
        <v>0.28155909621621622</v>
      </c>
      <c r="Q34">
        <v>1</v>
      </c>
      <c r="R34">
        <f t="shared" si="0"/>
        <v>119.72619763672367</v>
      </c>
    </row>
    <row r="35" spans="1:19" x14ac:dyDescent="0.3">
      <c r="A35" s="23">
        <v>31</v>
      </c>
      <c r="B35">
        <v>2035</v>
      </c>
      <c r="C35" t="s">
        <v>117</v>
      </c>
      <c r="D35" t="s">
        <v>136</v>
      </c>
      <c r="E35" t="s">
        <v>134</v>
      </c>
      <c r="F35" t="s">
        <v>127</v>
      </c>
      <c r="G35">
        <v>44970.124278093477</v>
      </c>
      <c r="H35">
        <v>4.361434047056199</v>
      </c>
      <c r="I35">
        <v>163.46982859225849</v>
      </c>
      <c r="J35">
        <v>3.7290407314412501E-2</v>
      </c>
      <c r="K35">
        <v>79.213046792327589</v>
      </c>
      <c r="L35">
        <v>243.7222035728762</v>
      </c>
      <c r="M35">
        <v>0</v>
      </c>
      <c r="N35">
        <v>1552.137240446895</v>
      </c>
      <c r="O35">
        <v>311.34410818192453</v>
      </c>
      <c r="P35">
        <v>0.28180664249203619</v>
      </c>
      <c r="Q35">
        <v>1</v>
      </c>
      <c r="R35">
        <f t="shared" si="0"/>
        <v>119.62102703435261</v>
      </c>
    </row>
    <row r="36" spans="1:19" x14ac:dyDescent="0.3">
      <c r="A36" s="23">
        <v>32</v>
      </c>
      <c r="B36">
        <v>2040</v>
      </c>
      <c r="C36" t="s">
        <v>117</v>
      </c>
      <c r="D36" t="s">
        <v>136</v>
      </c>
      <c r="E36" t="s">
        <v>134</v>
      </c>
      <c r="F36" t="s">
        <v>127</v>
      </c>
      <c r="G36">
        <v>44830.995328423887</v>
      </c>
      <c r="H36">
        <v>4.3253746307028624</v>
      </c>
      <c r="I36">
        <v>162.50494574927009</v>
      </c>
      <c r="J36">
        <v>3.7253412349121898E-2</v>
      </c>
      <c r="K36">
        <v>80.626175118741557</v>
      </c>
      <c r="L36">
        <v>245.39902601420539</v>
      </c>
      <c r="M36">
        <v>0</v>
      </c>
      <c r="N36">
        <v>1560.835536188941</v>
      </c>
      <c r="O36">
        <v>313.68816767615152</v>
      </c>
      <c r="P36">
        <v>0.2846135991982221</v>
      </c>
      <c r="Q36">
        <v>1</v>
      </c>
      <c r="R36">
        <f t="shared" si="0"/>
        <v>118.44128353305535</v>
      </c>
    </row>
    <row r="37" spans="1:19" x14ac:dyDescent="0.3">
      <c r="A37" s="23">
        <v>33</v>
      </c>
      <c r="B37">
        <v>2045</v>
      </c>
      <c r="C37" t="s">
        <v>117</v>
      </c>
      <c r="D37" t="s">
        <v>136</v>
      </c>
      <c r="E37" t="s">
        <v>134</v>
      </c>
      <c r="F37" t="s">
        <v>127</v>
      </c>
      <c r="G37">
        <v>44847.280231817698</v>
      </c>
      <c r="H37">
        <v>4.2927053106955793</v>
      </c>
      <c r="I37">
        <v>162.53626612065781</v>
      </c>
      <c r="J37">
        <v>3.6893506150067902E-2</v>
      </c>
      <c r="K37">
        <v>81.567605160823462</v>
      </c>
      <c r="L37">
        <v>246.68827124806569</v>
      </c>
      <c r="M37">
        <v>0</v>
      </c>
      <c r="N37">
        <v>1557.4055302203381</v>
      </c>
      <c r="O37">
        <v>317.26163334607622</v>
      </c>
      <c r="P37">
        <v>0.2842772058835733</v>
      </c>
      <c r="Q37">
        <v>1</v>
      </c>
      <c r="R37">
        <f t="shared" si="0"/>
        <v>118.5814384773644</v>
      </c>
    </row>
    <row r="38" spans="1:19" x14ac:dyDescent="0.3">
      <c r="A38" s="23">
        <v>34</v>
      </c>
      <c r="B38">
        <v>2050</v>
      </c>
      <c r="C38" t="s">
        <v>117</v>
      </c>
      <c r="D38" t="s">
        <v>136</v>
      </c>
      <c r="E38" t="s">
        <v>134</v>
      </c>
      <c r="F38" t="s">
        <v>127</v>
      </c>
      <c r="G38">
        <v>44752.312897437027</v>
      </c>
      <c r="H38">
        <v>4.246264168927584</v>
      </c>
      <c r="I38">
        <v>162.60717671252931</v>
      </c>
      <c r="J38">
        <v>3.6300395713803099E-2</v>
      </c>
      <c r="K38">
        <v>81.657434118365472</v>
      </c>
      <c r="L38">
        <v>246.82136575031419</v>
      </c>
      <c r="M38">
        <v>0</v>
      </c>
      <c r="N38">
        <v>1543.66152589289</v>
      </c>
      <c r="O38">
        <v>319.34159817591711</v>
      </c>
      <c r="P38">
        <v>0.2826837489678421</v>
      </c>
      <c r="Q38">
        <v>1</v>
      </c>
      <c r="R38">
        <f t="shared" si="0"/>
        <v>119.24986888381343</v>
      </c>
    </row>
    <row r="39" spans="1:19" x14ac:dyDescent="0.3">
      <c r="A39" s="23">
        <v>35</v>
      </c>
      <c r="B39">
        <v>2045</v>
      </c>
      <c r="C39" t="s">
        <v>117</v>
      </c>
      <c r="D39" t="s">
        <v>137</v>
      </c>
      <c r="E39" t="s">
        <v>134</v>
      </c>
      <c r="F39" t="s">
        <v>128</v>
      </c>
      <c r="G39">
        <v>41010</v>
      </c>
      <c r="H39">
        <v>5.8</v>
      </c>
      <c r="I39">
        <v>138</v>
      </c>
      <c r="J39">
        <v>0.04</v>
      </c>
      <c r="K39">
        <v>77.400000000000006</v>
      </c>
      <c r="L39">
        <v>240</v>
      </c>
      <c r="M39">
        <v>0</v>
      </c>
      <c r="N39">
        <v>2020</v>
      </c>
      <c r="O39">
        <v>275</v>
      </c>
      <c r="P39">
        <v>0.311</v>
      </c>
      <c r="Q39">
        <v>1</v>
      </c>
      <c r="R39">
        <f t="shared" si="0"/>
        <v>108.39228295819936</v>
      </c>
    </row>
    <row r="40" spans="1:19" x14ac:dyDescent="0.3">
      <c r="A40" s="23">
        <v>36</v>
      </c>
      <c r="B40">
        <v>2050</v>
      </c>
      <c r="C40" t="s">
        <v>117</v>
      </c>
      <c r="D40" t="s">
        <v>137</v>
      </c>
      <c r="E40" t="s">
        <v>134</v>
      </c>
      <c r="F40" t="s">
        <v>128</v>
      </c>
      <c r="G40">
        <v>40820</v>
      </c>
      <c r="H40">
        <v>5.8</v>
      </c>
      <c r="I40">
        <v>138</v>
      </c>
      <c r="J40">
        <v>0.04</v>
      </c>
      <c r="K40">
        <v>77.40000000000002</v>
      </c>
      <c r="L40">
        <v>240</v>
      </c>
      <c r="M40">
        <v>0</v>
      </c>
      <c r="N40">
        <v>2015</v>
      </c>
      <c r="O40">
        <v>276</v>
      </c>
      <c r="P40">
        <v>0.31</v>
      </c>
      <c r="Q40">
        <v>1</v>
      </c>
      <c r="R40">
        <f t="shared" si="0"/>
        <v>108.74193548387098</v>
      </c>
    </row>
    <row r="41" spans="1:19" x14ac:dyDescent="0.3">
      <c r="A41" s="23">
        <v>37</v>
      </c>
      <c r="B41">
        <v>2025</v>
      </c>
      <c r="C41" t="s">
        <v>118</v>
      </c>
      <c r="D41" t="s">
        <v>135</v>
      </c>
      <c r="E41" t="s">
        <v>134</v>
      </c>
      <c r="F41" t="s">
        <v>104</v>
      </c>
      <c r="G41">
        <v>26653</v>
      </c>
      <c r="H41">
        <v>8.6</v>
      </c>
      <c r="I41">
        <v>112</v>
      </c>
      <c r="J41">
        <v>9.6000000000000002E-2</v>
      </c>
      <c r="K41">
        <v>1.8</v>
      </c>
      <c r="L41">
        <v>34</v>
      </c>
      <c r="M41">
        <v>83</v>
      </c>
      <c r="N41">
        <v>1676</v>
      </c>
      <c r="O41">
        <v>0</v>
      </c>
      <c r="P41">
        <v>0</v>
      </c>
      <c r="Q41">
        <v>0</v>
      </c>
      <c r="R41">
        <v>73.3</v>
      </c>
      <c r="S41">
        <v>73.28</v>
      </c>
    </row>
    <row r="42" spans="1:19" x14ac:dyDescent="0.3">
      <c r="A42" s="23">
        <v>38</v>
      </c>
      <c r="B42">
        <v>2030</v>
      </c>
      <c r="C42" t="s">
        <v>118</v>
      </c>
      <c r="D42" t="s">
        <v>135</v>
      </c>
      <c r="E42" t="s">
        <v>134</v>
      </c>
      <c r="F42" t="s">
        <v>104</v>
      </c>
      <c r="G42">
        <v>24411.007637294719</v>
      </c>
      <c r="H42">
        <v>8.2410096238742714</v>
      </c>
      <c r="I42">
        <v>110.58471658131729</v>
      </c>
      <c r="J42">
        <v>7.0839638883983702E-2</v>
      </c>
      <c r="K42">
        <v>1.7658595267526049</v>
      </c>
      <c r="L42">
        <v>33.658595267526053</v>
      </c>
      <c r="M42">
        <v>87.365795514744832</v>
      </c>
      <c r="N42">
        <v>1593.931860321384</v>
      </c>
      <c r="O42">
        <v>0</v>
      </c>
      <c r="P42">
        <v>0</v>
      </c>
      <c r="Q42">
        <v>0</v>
      </c>
      <c r="R42">
        <v>71.786742892459827</v>
      </c>
      <c r="S42">
        <v>71.753570987109313</v>
      </c>
    </row>
    <row r="43" spans="1:19" x14ac:dyDescent="0.3">
      <c r="A43" s="23">
        <v>39</v>
      </c>
      <c r="B43">
        <v>2035</v>
      </c>
      <c r="C43" t="s">
        <v>118</v>
      </c>
      <c r="D43" t="s">
        <v>135</v>
      </c>
      <c r="E43" t="s">
        <v>134</v>
      </c>
      <c r="F43" t="s">
        <v>104</v>
      </c>
      <c r="G43">
        <v>22338.12086371284</v>
      </c>
      <c r="H43">
        <v>8.1598429613011785</v>
      </c>
      <c r="I43">
        <v>110.9416401819655</v>
      </c>
      <c r="J43">
        <v>6.3042936374400102E-2</v>
      </c>
      <c r="K43">
        <v>1.7686826198043251</v>
      </c>
      <c r="L43">
        <v>33.686826198043249</v>
      </c>
      <c r="M43">
        <v>89.003894808998567</v>
      </c>
      <c r="N43">
        <v>1584.5425624727361</v>
      </c>
      <c r="O43">
        <v>0</v>
      </c>
      <c r="P43">
        <v>0</v>
      </c>
      <c r="Q43">
        <v>0</v>
      </c>
      <c r="R43">
        <v>72.135698261357263</v>
      </c>
      <c r="S43">
        <v>72.161227955381065</v>
      </c>
    </row>
    <row r="44" spans="1:19" x14ac:dyDescent="0.3">
      <c r="A44" s="23">
        <v>40</v>
      </c>
      <c r="B44">
        <v>2040</v>
      </c>
      <c r="C44" t="s">
        <v>118</v>
      </c>
      <c r="D44" t="s">
        <v>135</v>
      </c>
      <c r="E44" t="s">
        <v>134</v>
      </c>
      <c r="F44" t="s">
        <v>104</v>
      </c>
      <c r="G44">
        <v>21530.50140451773</v>
      </c>
      <c r="H44">
        <v>8.1183119192859401</v>
      </c>
      <c r="I44">
        <v>110.9721589681366</v>
      </c>
      <c r="J44">
        <v>5.5341114970995399E-2</v>
      </c>
      <c r="K44">
        <v>1.7689584960856339</v>
      </c>
      <c r="L44">
        <v>33.689584960856337</v>
      </c>
      <c r="M44">
        <v>89.12763658727124</v>
      </c>
      <c r="N44">
        <v>1574.0481608297459</v>
      </c>
      <c r="O44">
        <v>0</v>
      </c>
      <c r="P44">
        <v>0</v>
      </c>
      <c r="Q44">
        <v>0</v>
      </c>
      <c r="R44">
        <v>73.423732194205741</v>
      </c>
      <c r="S44">
        <v>73.395310157405717</v>
      </c>
    </row>
    <row r="45" spans="1:19" x14ac:dyDescent="0.3">
      <c r="A45" s="23">
        <v>41</v>
      </c>
      <c r="B45">
        <v>2045</v>
      </c>
      <c r="C45" t="s">
        <v>118</v>
      </c>
      <c r="D45" t="s">
        <v>135</v>
      </c>
      <c r="E45" t="s">
        <v>134</v>
      </c>
      <c r="F45" t="s">
        <v>104</v>
      </c>
      <c r="G45">
        <v>20799.266196917481</v>
      </c>
      <c r="H45">
        <v>8.1146685182327829</v>
      </c>
      <c r="I45">
        <v>111.0007543417511</v>
      </c>
      <c r="J45">
        <v>5.4701417819609403E-2</v>
      </c>
      <c r="K45">
        <v>1.769210855663564</v>
      </c>
      <c r="L45">
        <v>33.692108556635638</v>
      </c>
      <c r="M45">
        <v>89.246481167172419</v>
      </c>
      <c r="N45">
        <v>1565.4931166315209</v>
      </c>
      <c r="O45">
        <v>0</v>
      </c>
      <c r="P45">
        <v>0</v>
      </c>
      <c r="Q45">
        <v>0</v>
      </c>
      <c r="R45">
        <v>74.019614599941704</v>
      </c>
      <c r="S45">
        <v>74.033415796602029</v>
      </c>
    </row>
    <row r="46" spans="1:19" x14ac:dyDescent="0.3">
      <c r="A46" s="23">
        <v>42</v>
      </c>
      <c r="B46">
        <v>2050</v>
      </c>
      <c r="C46" t="s">
        <v>118</v>
      </c>
      <c r="D46" t="s">
        <v>135</v>
      </c>
      <c r="E46" t="s">
        <v>134</v>
      </c>
      <c r="F46" t="s">
        <v>104</v>
      </c>
      <c r="G46">
        <v>21517</v>
      </c>
      <c r="H46">
        <v>7.5</v>
      </c>
      <c r="I46">
        <v>115</v>
      </c>
      <c r="J46">
        <v>6.3E-2</v>
      </c>
      <c r="K46">
        <v>1.8</v>
      </c>
      <c r="L46">
        <v>34</v>
      </c>
      <c r="M46">
        <v>108</v>
      </c>
      <c r="N46">
        <v>1587</v>
      </c>
      <c r="O46">
        <v>0</v>
      </c>
      <c r="P46">
        <v>0</v>
      </c>
      <c r="Q46">
        <v>0</v>
      </c>
      <c r="R46">
        <v>63.8</v>
      </c>
      <c r="S46">
        <v>63.81</v>
      </c>
    </row>
    <row r="47" spans="1:19" x14ac:dyDescent="0.3">
      <c r="A47" s="23">
        <v>43</v>
      </c>
      <c r="B47">
        <v>2020</v>
      </c>
      <c r="C47" t="s">
        <v>118</v>
      </c>
      <c r="D47" t="s">
        <v>136</v>
      </c>
      <c r="E47" t="s">
        <v>134</v>
      </c>
      <c r="F47" t="s">
        <v>127</v>
      </c>
      <c r="G47">
        <v>40476</v>
      </c>
      <c r="H47">
        <v>10.4</v>
      </c>
      <c r="I47">
        <v>153</v>
      </c>
      <c r="J47">
        <v>0.24199999999999991</v>
      </c>
      <c r="K47">
        <v>1</v>
      </c>
      <c r="L47">
        <v>24</v>
      </c>
      <c r="M47">
        <v>100</v>
      </c>
      <c r="N47">
        <v>2012</v>
      </c>
      <c r="O47">
        <v>0</v>
      </c>
      <c r="P47">
        <v>0</v>
      </c>
      <c r="Q47">
        <v>0</v>
      </c>
      <c r="R47">
        <v>59.8</v>
      </c>
      <c r="S47">
        <v>59.8</v>
      </c>
    </row>
    <row r="48" spans="1:19" x14ac:dyDescent="0.3">
      <c r="A48" s="23">
        <v>44</v>
      </c>
      <c r="B48">
        <v>2025</v>
      </c>
      <c r="C48" t="s">
        <v>118</v>
      </c>
      <c r="D48" t="s">
        <v>136</v>
      </c>
      <c r="E48" t="s">
        <v>134</v>
      </c>
      <c r="F48" t="s">
        <v>127</v>
      </c>
      <c r="G48">
        <v>34613.079007954562</v>
      </c>
      <c r="H48">
        <v>9.5843748707556156</v>
      </c>
      <c r="I48">
        <v>162.98926065318389</v>
      </c>
      <c r="J48">
        <v>0.1151212760384355</v>
      </c>
      <c r="K48">
        <v>1.7222121124391689</v>
      </c>
      <c r="L48">
        <v>32.857672636034017</v>
      </c>
      <c r="M48">
        <v>86.182306960585635</v>
      </c>
      <c r="N48">
        <v>1893.9465100569359</v>
      </c>
      <c r="O48">
        <v>0</v>
      </c>
      <c r="P48">
        <v>0</v>
      </c>
      <c r="Q48">
        <v>0</v>
      </c>
      <c r="R48">
        <v>60.959019534858079</v>
      </c>
      <c r="S48">
        <v>60.949652453230762</v>
      </c>
    </row>
    <row r="49" spans="1:19" x14ac:dyDescent="0.3">
      <c r="A49" s="23">
        <v>45</v>
      </c>
      <c r="B49">
        <v>2030</v>
      </c>
      <c r="C49" t="s">
        <v>118</v>
      </c>
      <c r="D49" t="s">
        <v>136</v>
      </c>
      <c r="E49" t="s">
        <v>134</v>
      </c>
      <c r="F49" t="s">
        <v>127</v>
      </c>
      <c r="G49">
        <v>35665.17601899134</v>
      </c>
      <c r="H49">
        <v>8.7368731572783744</v>
      </c>
      <c r="I49">
        <v>163.0685357563371</v>
      </c>
      <c r="J49">
        <v>8.38654103100374E-2</v>
      </c>
      <c r="K49">
        <v>1.721482048043264</v>
      </c>
      <c r="L49">
        <v>32.873096978333237</v>
      </c>
      <c r="M49">
        <v>107.55964784776459</v>
      </c>
      <c r="N49">
        <v>1973.398881592937</v>
      </c>
      <c r="O49">
        <v>0</v>
      </c>
      <c r="P49">
        <v>0</v>
      </c>
      <c r="Q49">
        <v>0</v>
      </c>
      <c r="R49">
        <v>60.040472117578723</v>
      </c>
      <c r="S49">
        <v>60.042715215604382</v>
      </c>
    </row>
    <row r="50" spans="1:19" x14ac:dyDescent="0.3">
      <c r="A50" s="23">
        <v>46</v>
      </c>
      <c r="B50">
        <v>2035</v>
      </c>
      <c r="C50" t="s">
        <v>118</v>
      </c>
      <c r="D50" t="s">
        <v>136</v>
      </c>
      <c r="E50" t="s">
        <v>134</v>
      </c>
      <c r="F50" t="s">
        <v>127</v>
      </c>
      <c r="G50">
        <v>33403.169661682958</v>
      </c>
      <c r="H50">
        <v>8.6806649734841219</v>
      </c>
      <c r="I50">
        <v>163.12832247140761</v>
      </c>
      <c r="J50">
        <v>7.4130974059165494E-2</v>
      </c>
      <c r="K50">
        <v>1.7234326081400551</v>
      </c>
      <c r="L50">
        <v>32.900409718228858</v>
      </c>
      <c r="M50">
        <v>108.5926338572615</v>
      </c>
      <c r="N50">
        <v>1963.3883857261519</v>
      </c>
      <c r="O50">
        <v>0</v>
      </c>
      <c r="P50">
        <v>0</v>
      </c>
      <c r="Q50">
        <v>0</v>
      </c>
      <c r="R50">
        <v>60.984880359082489</v>
      </c>
      <c r="S50">
        <v>60.979550388154109</v>
      </c>
    </row>
    <row r="51" spans="1:19" x14ac:dyDescent="0.3">
      <c r="A51" s="23">
        <v>47</v>
      </c>
      <c r="B51">
        <v>2040</v>
      </c>
      <c r="C51" t="s">
        <v>118</v>
      </c>
      <c r="D51" t="s">
        <v>136</v>
      </c>
      <c r="E51" t="s">
        <v>134</v>
      </c>
      <c r="F51" t="s">
        <v>127</v>
      </c>
      <c r="G51">
        <v>32811.580997352619</v>
      </c>
      <c r="H51">
        <v>8.6315070029357468</v>
      </c>
      <c r="I51">
        <v>162.57635542952809</v>
      </c>
      <c r="J51">
        <v>6.5292701487097496E-2</v>
      </c>
      <c r="K51">
        <v>1.7288480100608381</v>
      </c>
      <c r="L51">
        <v>32.971355449553627</v>
      </c>
      <c r="M51">
        <v>109.95907978580669</v>
      </c>
      <c r="N51">
        <v>1967.55169195894</v>
      </c>
      <c r="O51">
        <v>0</v>
      </c>
      <c r="P51">
        <v>0</v>
      </c>
      <c r="Q51">
        <v>0</v>
      </c>
      <c r="R51">
        <v>61.680481494386839</v>
      </c>
      <c r="S51">
        <v>61.669350451175703</v>
      </c>
    </row>
    <row r="52" spans="1:19" x14ac:dyDescent="0.3">
      <c r="A52" s="23">
        <v>48</v>
      </c>
      <c r="B52">
        <v>2045</v>
      </c>
      <c r="C52" t="s">
        <v>118</v>
      </c>
      <c r="D52" t="s">
        <v>136</v>
      </c>
      <c r="E52" t="s">
        <v>134</v>
      </c>
      <c r="F52" t="s">
        <v>127</v>
      </c>
      <c r="G52">
        <v>31981.186715997039</v>
      </c>
      <c r="H52">
        <v>8.6258628381060749</v>
      </c>
      <c r="I52">
        <v>162.57408764053221</v>
      </c>
      <c r="J52">
        <v>6.4808618354008099E-2</v>
      </c>
      <c r="K52">
        <v>1.728931116195122</v>
      </c>
      <c r="L52">
        <v>32.972886031292589</v>
      </c>
      <c r="M52">
        <v>110.2170959200128</v>
      </c>
      <c r="N52">
        <v>1959.098428822251</v>
      </c>
      <c r="O52">
        <v>0</v>
      </c>
      <c r="P52">
        <v>0</v>
      </c>
      <c r="Q52">
        <v>0</v>
      </c>
      <c r="R52">
        <v>62.207675401798333</v>
      </c>
      <c r="S52">
        <v>62.209977367509893</v>
      </c>
    </row>
    <row r="53" spans="1:19" x14ac:dyDescent="0.3">
      <c r="A53" s="23">
        <v>49</v>
      </c>
      <c r="B53">
        <v>2050</v>
      </c>
      <c r="C53" t="s">
        <v>118</v>
      </c>
      <c r="D53" t="s">
        <v>136</v>
      </c>
      <c r="E53" t="s">
        <v>134</v>
      </c>
      <c r="F53" t="s">
        <v>127</v>
      </c>
      <c r="G53">
        <v>30972.672317599339</v>
      </c>
      <c r="H53">
        <v>8.5670360349121815</v>
      </c>
      <c r="I53">
        <v>163.0637848487325</v>
      </c>
      <c r="J53">
        <v>6.4110849188493899E-2</v>
      </c>
      <c r="K53">
        <v>1.7279667396513081</v>
      </c>
      <c r="L53">
        <v>32.959723662079668</v>
      </c>
      <c r="M53">
        <v>110.3673479044518</v>
      </c>
      <c r="N53">
        <v>1946.3317517604501</v>
      </c>
      <c r="O53">
        <v>0</v>
      </c>
      <c r="P53">
        <v>0</v>
      </c>
      <c r="Q53">
        <v>0</v>
      </c>
      <c r="R53">
        <v>62.83913726131226</v>
      </c>
      <c r="S53">
        <v>62.844278807066743</v>
      </c>
    </row>
    <row r="54" spans="1:19" x14ac:dyDescent="0.3">
      <c r="A54" s="23">
        <v>50</v>
      </c>
      <c r="B54">
        <v>2045</v>
      </c>
      <c r="C54" t="s">
        <v>118</v>
      </c>
      <c r="D54" t="s">
        <v>137</v>
      </c>
      <c r="E54" t="s">
        <v>134</v>
      </c>
      <c r="F54" t="s">
        <v>128</v>
      </c>
      <c r="G54">
        <v>39096.818827178897</v>
      </c>
      <c r="H54">
        <v>8.4927399630137792</v>
      </c>
      <c r="I54">
        <v>124.7821988904134</v>
      </c>
      <c r="J54">
        <v>7.9217801109586594E-2</v>
      </c>
      <c r="K54">
        <v>1.8</v>
      </c>
      <c r="L54">
        <v>34</v>
      </c>
      <c r="M54">
        <v>189.38018254489049</v>
      </c>
      <c r="N54">
        <v>2405.2451828431658</v>
      </c>
      <c r="O54">
        <v>0</v>
      </c>
      <c r="P54">
        <v>0</v>
      </c>
      <c r="Q54">
        <v>0</v>
      </c>
      <c r="R54">
        <v>52.147539223289392</v>
      </c>
      <c r="S54">
        <v>52.151903000656212</v>
      </c>
    </row>
    <row r="55" spans="1:19" x14ac:dyDescent="0.3">
      <c r="A55" s="23">
        <v>51</v>
      </c>
      <c r="B55">
        <v>2050</v>
      </c>
      <c r="C55" t="s">
        <v>118</v>
      </c>
      <c r="D55" t="s">
        <v>137</v>
      </c>
      <c r="E55" t="s">
        <v>134</v>
      </c>
      <c r="F55" t="s">
        <v>128</v>
      </c>
      <c r="G55">
        <v>37948.063431501127</v>
      </c>
      <c r="H55">
        <v>8.3798736139263141</v>
      </c>
      <c r="I55">
        <v>124.3962084177894</v>
      </c>
      <c r="J55">
        <v>7.8603791582210494E-2</v>
      </c>
      <c r="K55">
        <v>1.8</v>
      </c>
      <c r="L55">
        <v>34</v>
      </c>
      <c r="M55">
        <v>191.03851198283061</v>
      </c>
      <c r="N55">
        <v>2402.2701800405389</v>
      </c>
      <c r="O55">
        <v>0</v>
      </c>
      <c r="P55">
        <v>0</v>
      </c>
      <c r="Q55">
        <v>0</v>
      </c>
      <c r="R55">
        <v>52.361762251102903</v>
      </c>
      <c r="S55">
        <v>52.36487897937284</v>
      </c>
    </row>
    <row r="56" spans="1:19" x14ac:dyDescent="0.3">
      <c r="A56" s="23">
        <v>52</v>
      </c>
      <c r="B56">
        <v>2020</v>
      </c>
      <c r="C56" t="s">
        <v>119</v>
      </c>
      <c r="D56" t="s">
        <v>135</v>
      </c>
      <c r="E56" t="s">
        <v>134</v>
      </c>
      <c r="F56" t="s">
        <v>104</v>
      </c>
      <c r="G56">
        <v>24948.431767753111</v>
      </c>
      <c r="H56">
        <v>9.2989754333854915</v>
      </c>
      <c r="I56">
        <v>112.2580643735469</v>
      </c>
      <c r="J56">
        <v>4.7280982310976702E-2</v>
      </c>
      <c r="K56">
        <v>1.370043139646927</v>
      </c>
      <c r="L56">
        <v>28.778789968264071</v>
      </c>
      <c r="M56">
        <v>89.829059149052782</v>
      </c>
      <c r="N56">
        <v>1577.760619160015</v>
      </c>
      <c r="O56">
        <v>0</v>
      </c>
      <c r="P56">
        <v>0</v>
      </c>
      <c r="Q56">
        <v>0</v>
      </c>
      <c r="R56">
        <v>46.481180771032783</v>
      </c>
      <c r="S56">
        <v>46.465480370576643</v>
      </c>
    </row>
    <row r="57" spans="1:19" x14ac:dyDescent="0.3">
      <c r="A57" s="23">
        <v>53</v>
      </c>
      <c r="B57">
        <v>2025</v>
      </c>
      <c r="C57" t="s">
        <v>119</v>
      </c>
      <c r="D57" t="s">
        <v>135</v>
      </c>
      <c r="E57" t="s">
        <v>134</v>
      </c>
      <c r="F57" t="s">
        <v>104</v>
      </c>
      <c r="G57">
        <v>23662.889070231071</v>
      </c>
      <c r="H57">
        <v>9.3060097718187365</v>
      </c>
      <c r="I57">
        <v>113.0326364284312</v>
      </c>
      <c r="J57">
        <v>4.6935744610521697E-2</v>
      </c>
      <c r="K57">
        <v>1.3790597981592621</v>
      </c>
      <c r="L57">
        <v>26.95046431633423</v>
      </c>
      <c r="M57">
        <v>90.231342127281565</v>
      </c>
      <c r="N57">
        <v>1542.940491070045</v>
      </c>
      <c r="O57">
        <v>0</v>
      </c>
      <c r="P57">
        <v>0</v>
      </c>
      <c r="Q57">
        <v>0</v>
      </c>
      <c r="R57">
        <v>55.461879577312033</v>
      </c>
      <c r="S57">
        <v>55.457698716028482</v>
      </c>
    </row>
    <row r="58" spans="1:19" x14ac:dyDescent="0.3">
      <c r="A58" s="23">
        <v>54</v>
      </c>
      <c r="B58">
        <v>2030</v>
      </c>
      <c r="C58" t="s">
        <v>119</v>
      </c>
      <c r="D58" t="s">
        <v>135</v>
      </c>
      <c r="E58" t="s">
        <v>134</v>
      </c>
      <c r="F58" t="s">
        <v>104</v>
      </c>
      <c r="G58">
        <v>24145.933038751489</v>
      </c>
      <c r="H58">
        <v>9.0621789893964273</v>
      </c>
      <c r="I58">
        <v>113.66625205302471</v>
      </c>
      <c r="J58">
        <v>4.97670993767051E-2</v>
      </c>
      <c r="K58">
        <v>1.4098242816990461</v>
      </c>
      <c r="L58">
        <v>29.17546403512992</v>
      </c>
      <c r="M58">
        <v>94.80130156614004</v>
      </c>
      <c r="N58">
        <v>1577.792079275961</v>
      </c>
      <c r="O58">
        <v>0</v>
      </c>
      <c r="P58">
        <v>0</v>
      </c>
      <c r="Q58">
        <v>0</v>
      </c>
      <c r="R58">
        <v>55.796834046881123</v>
      </c>
      <c r="S58">
        <v>55.778337582550492</v>
      </c>
    </row>
    <row r="59" spans="1:19" x14ac:dyDescent="0.3">
      <c r="A59" s="23">
        <v>55</v>
      </c>
      <c r="B59">
        <v>2035</v>
      </c>
      <c r="C59" t="s">
        <v>119</v>
      </c>
      <c r="D59" t="s">
        <v>135</v>
      </c>
      <c r="E59" t="s">
        <v>134</v>
      </c>
      <c r="F59" t="s">
        <v>104</v>
      </c>
      <c r="G59">
        <v>24016.43249726417</v>
      </c>
      <c r="H59">
        <v>9.0806837382359404</v>
      </c>
      <c r="I59">
        <v>115.9769052309039</v>
      </c>
      <c r="J59">
        <v>5.0741930400525201E-2</v>
      </c>
      <c r="K59">
        <v>1.525405121470782</v>
      </c>
      <c r="L59">
        <v>30.206242066097619</v>
      </c>
      <c r="M59">
        <v>94.162959072006998</v>
      </c>
      <c r="N59">
        <v>1590.928176843948</v>
      </c>
      <c r="O59">
        <v>0</v>
      </c>
      <c r="P59">
        <v>0</v>
      </c>
      <c r="Q59">
        <v>0</v>
      </c>
      <c r="R59">
        <v>58.534931057124098</v>
      </c>
      <c r="S59">
        <v>58.522854541475162</v>
      </c>
    </row>
    <row r="60" spans="1:19" x14ac:dyDescent="0.3">
      <c r="A60" s="23">
        <v>56</v>
      </c>
      <c r="B60">
        <v>2040</v>
      </c>
      <c r="C60" t="s">
        <v>119</v>
      </c>
      <c r="D60" t="s">
        <v>135</v>
      </c>
      <c r="E60" t="s">
        <v>134</v>
      </c>
      <c r="F60" t="s">
        <v>104</v>
      </c>
      <c r="G60">
        <v>23937.966112486731</v>
      </c>
      <c r="H60">
        <v>9.0802455909848927</v>
      </c>
      <c r="I60">
        <v>115.9795037647178</v>
      </c>
      <c r="J60">
        <v>5.1093920865126999E-2</v>
      </c>
      <c r="K60">
        <v>1.525491939966648</v>
      </c>
      <c r="L60">
        <v>30.211471019253121</v>
      </c>
      <c r="M60">
        <v>94.174460558896357</v>
      </c>
      <c r="N60">
        <v>1589.519248067108</v>
      </c>
      <c r="O60">
        <v>0</v>
      </c>
      <c r="P60">
        <v>0</v>
      </c>
      <c r="Q60">
        <v>0</v>
      </c>
      <c r="R60">
        <v>59.455556117034703</v>
      </c>
      <c r="S60">
        <v>59.454502602455918</v>
      </c>
    </row>
    <row r="61" spans="1:19" x14ac:dyDescent="0.3">
      <c r="A61" s="23">
        <v>57</v>
      </c>
      <c r="B61">
        <v>2045</v>
      </c>
      <c r="C61" t="s">
        <v>119</v>
      </c>
      <c r="D61" t="s">
        <v>135</v>
      </c>
      <c r="E61" t="s">
        <v>134</v>
      </c>
      <c r="F61" t="s">
        <v>104</v>
      </c>
      <c r="G61">
        <v>23059.2950808286</v>
      </c>
      <c r="H61">
        <v>9.5568682606657305</v>
      </c>
      <c r="I61">
        <v>115.8107690437742</v>
      </c>
      <c r="J61">
        <v>5.0856678994981801E-2</v>
      </c>
      <c r="K61">
        <v>1.427608480491743</v>
      </c>
      <c r="L61">
        <v>26.810769043774201</v>
      </c>
      <c r="M61">
        <v>82.021635324963967</v>
      </c>
      <c r="N61">
        <v>1531.6344567727599</v>
      </c>
      <c r="O61">
        <v>0</v>
      </c>
      <c r="P61">
        <v>0</v>
      </c>
      <c r="Q61">
        <v>0</v>
      </c>
      <c r="R61">
        <v>61.625234845722417</v>
      </c>
      <c r="S61">
        <v>61.644507301488083</v>
      </c>
    </row>
    <row r="62" spans="1:19" x14ac:dyDescent="0.3">
      <c r="A62" s="23">
        <v>58</v>
      </c>
      <c r="B62">
        <v>2050</v>
      </c>
      <c r="C62" t="s">
        <v>119</v>
      </c>
      <c r="D62" t="s">
        <v>135</v>
      </c>
      <c r="E62" t="s">
        <v>134</v>
      </c>
      <c r="F62" t="s">
        <v>104</v>
      </c>
      <c r="G62">
        <v>22682.180285375129</v>
      </c>
      <c r="H62">
        <v>9.5459749509435792</v>
      </c>
      <c r="I62">
        <v>118.2580004360571</v>
      </c>
      <c r="J62">
        <v>5.08225005450713E-2</v>
      </c>
      <c r="K62">
        <v>1.38467501635214</v>
      </c>
      <c r="L62">
        <v>29.258000436057081</v>
      </c>
      <c r="M62">
        <v>82.032001744228296</v>
      </c>
      <c r="N62">
        <v>1565.4897647714331</v>
      </c>
      <c r="O62">
        <v>0</v>
      </c>
      <c r="P62">
        <v>0</v>
      </c>
      <c r="Q62">
        <v>0</v>
      </c>
      <c r="R62">
        <v>62.825899367717227</v>
      </c>
      <c r="S62">
        <v>62.810254366627113</v>
      </c>
    </row>
    <row r="63" spans="1:19" x14ac:dyDescent="0.3">
      <c r="A63" s="23">
        <v>59</v>
      </c>
      <c r="B63">
        <v>2020</v>
      </c>
      <c r="C63" t="s">
        <v>119</v>
      </c>
      <c r="D63" t="s">
        <v>136</v>
      </c>
      <c r="E63" t="s">
        <v>134</v>
      </c>
      <c r="F63" t="s">
        <v>127</v>
      </c>
      <c r="G63">
        <v>33046.648868548182</v>
      </c>
      <c r="H63">
        <v>9.3308721078057459</v>
      </c>
      <c r="I63">
        <v>130.1359267734554</v>
      </c>
      <c r="J63">
        <v>5.6421179760996698E-2</v>
      </c>
      <c r="K63">
        <v>1.6</v>
      </c>
      <c r="L63">
        <v>17.242715484363082</v>
      </c>
      <c r="M63">
        <v>110.20711924739381</v>
      </c>
      <c r="N63">
        <v>1662.4737350622929</v>
      </c>
      <c r="O63">
        <v>0</v>
      </c>
      <c r="P63">
        <v>0</v>
      </c>
      <c r="Q63">
        <v>0</v>
      </c>
      <c r="R63">
        <v>38.926580218662593</v>
      </c>
      <c r="S63">
        <v>38.885633613018058</v>
      </c>
    </row>
    <row r="64" spans="1:19" x14ac:dyDescent="0.3">
      <c r="A64" s="23">
        <v>60</v>
      </c>
      <c r="B64">
        <v>2025</v>
      </c>
      <c r="C64" t="s">
        <v>119</v>
      </c>
      <c r="D64" t="s">
        <v>136</v>
      </c>
      <c r="E64" t="s">
        <v>134</v>
      </c>
      <c r="F64" t="s">
        <v>127</v>
      </c>
      <c r="G64">
        <v>36195.294034766383</v>
      </c>
      <c r="H64">
        <v>8.7547455925606297</v>
      </c>
      <c r="I64">
        <v>144.5141865830677</v>
      </c>
      <c r="J64">
        <v>5.65375050634917E-2</v>
      </c>
      <c r="K64">
        <v>1.541746068088554</v>
      </c>
      <c r="L64">
        <v>27.075186248436921</v>
      </c>
      <c r="M64">
        <v>129.1888021979957</v>
      </c>
      <c r="N64">
        <v>1818.8983779214141</v>
      </c>
      <c r="O64">
        <v>0</v>
      </c>
      <c r="P64">
        <v>0</v>
      </c>
      <c r="Q64">
        <v>0</v>
      </c>
      <c r="R64">
        <v>45.804117719579423</v>
      </c>
      <c r="S64">
        <v>45.804770249564093</v>
      </c>
    </row>
    <row r="65" spans="1:19" x14ac:dyDescent="0.3">
      <c r="A65" s="23">
        <v>61</v>
      </c>
      <c r="B65">
        <v>2030</v>
      </c>
      <c r="C65" t="s">
        <v>119</v>
      </c>
      <c r="D65" t="s">
        <v>136</v>
      </c>
      <c r="E65" t="s">
        <v>134</v>
      </c>
      <c r="F65" t="s">
        <v>127</v>
      </c>
      <c r="G65">
        <v>40334.515671451627</v>
      </c>
      <c r="H65">
        <v>8.4251351963532368</v>
      </c>
      <c r="I65">
        <v>158.3425351793652</v>
      </c>
      <c r="J65">
        <v>6.2148744301933803E-2</v>
      </c>
      <c r="K65">
        <v>1.529569070471984</v>
      </c>
      <c r="L65">
        <v>34.382669384750407</v>
      </c>
      <c r="M65">
        <v>144.9675670319092</v>
      </c>
      <c r="N65">
        <v>1989.3119425804809</v>
      </c>
      <c r="O65">
        <v>0</v>
      </c>
      <c r="P65">
        <v>0</v>
      </c>
      <c r="Q65">
        <v>0</v>
      </c>
      <c r="R65">
        <v>44.528222769614082</v>
      </c>
      <c r="S65">
        <v>44.541349273762002</v>
      </c>
    </row>
    <row r="66" spans="1:19" x14ac:dyDescent="0.3">
      <c r="A66" s="23">
        <v>62</v>
      </c>
      <c r="B66">
        <v>2035</v>
      </c>
      <c r="C66" t="s">
        <v>119</v>
      </c>
      <c r="D66" t="s">
        <v>136</v>
      </c>
      <c r="E66" t="s">
        <v>134</v>
      </c>
      <c r="F66" t="s">
        <v>127</v>
      </c>
      <c r="G66">
        <v>40522.75894803369</v>
      </c>
      <c r="H66">
        <v>8.4589996259560678</v>
      </c>
      <c r="I66">
        <v>155.47266254788411</v>
      </c>
      <c r="J66">
        <v>6.4128619519933899E-2</v>
      </c>
      <c r="K66">
        <v>1.526915685338768</v>
      </c>
      <c r="L66">
        <v>33.795049722046663</v>
      </c>
      <c r="M66">
        <v>145.7449278353175</v>
      </c>
      <c r="N66">
        <v>2005.556009854123</v>
      </c>
      <c r="O66">
        <v>0</v>
      </c>
      <c r="P66">
        <v>0</v>
      </c>
      <c r="Q66">
        <v>0</v>
      </c>
      <c r="R66">
        <v>46.088013826727369</v>
      </c>
      <c r="S66">
        <v>46.092012098386448</v>
      </c>
    </row>
    <row r="67" spans="1:19" x14ac:dyDescent="0.3">
      <c r="A67" s="23">
        <v>63</v>
      </c>
      <c r="B67">
        <v>2040</v>
      </c>
      <c r="C67" t="s">
        <v>119</v>
      </c>
      <c r="D67" t="s">
        <v>136</v>
      </c>
      <c r="E67" t="s">
        <v>134</v>
      </c>
      <c r="F67" t="s">
        <v>127</v>
      </c>
      <c r="G67">
        <v>40452.239671626798</v>
      </c>
      <c r="H67">
        <v>8.4092766999434918</v>
      </c>
      <c r="I67">
        <v>158.3973912224524</v>
      </c>
      <c r="J67">
        <v>6.5137329691718399E-2</v>
      </c>
      <c r="K67">
        <v>1.5225607459031829</v>
      </c>
      <c r="L67">
        <v>33.824197902932127</v>
      </c>
      <c r="M67">
        <v>147.57044641175361</v>
      </c>
      <c r="N67">
        <v>2005.2256702454949</v>
      </c>
      <c r="O67">
        <v>0</v>
      </c>
      <c r="P67">
        <v>0</v>
      </c>
      <c r="Q67">
        <v>0</v>
      </c>
      <c r="R67">
        <v>46.896283041376272</v>
      </c>
      <c r="S67">
        <v>46.908056131098128</v>
      </c>
    </row>
    <row r="68" spans="1:19" x14ac:dyDescent="0.3">
      <c r="A68" s="23">
        <v>64</v>
      </c>
      <c r="B68">
        <v>2045</v>
      </c>
      <c r="C68" t="s">
        <v>119</v>
      </c>
      <c r="D68" t="s">
        <v>136</v>
      </c>
      <c r="E68" t="s">
        <v>134</v>
      </c>
      <c r="F68" t="s">
        <v>127</v>
      </c>
      <c r="G68">
        <v>40529.851955670238</v>
      </c>
      <c r="H68">
        <v>8.3705247916241241</v>
      </c>
      <c r="I68">
        <v>162.51042343462839</v>
      </c>
      <c r="J68">
        <v>6.6307041155395499E-2</v>
      </c>
      <c r="K68">
        <v>1.5165122797898609</v>
      </c>
      <c r="L68">
        <v>33.841448699623157</v>
      </c>
      <c r="M68">
        <v>150.11288496166631</v>
      </c>
      <c r="N68">
        <v>2014.869943752436</v>
      </c>
      <c r="O68">
        <v>0</v>
      </c>
      <c r="P68">
        <v>0</v>
      </c>
      <c r="Q68">
        <v>0</v>
      </c>
      <c r="R68">
        <v>47.535560340826827</v>
      </c>
      <c r="S68">
        <v>47.521913159702251</v>
      </c>
    </row>
    <row r="69" spans="1:19" x14ac:dyDescent="0.3">
      <c r="A69" s="23">
        <v>65</v>
      </c>
      <c r="B69">
        <v>2050</v>
      </c>
      <c r="C69" t="s">
        <v>119</v>
      </c>
      <c r="D69" t="s">
        <v>136</v>
      </c>
      <c r="E69" t="s">
        <v>134</v>
      </c>
      <c r="F69" t="s">
        <v>127</v>
      </c>
      <c r="G69">
        <v>40495.974202742887</v>
      </c>
      <c r="H69">
        <v>8.369068076668869</v>
      </c>
      <c r="I69">
        <v>162.54471662260411</v>
      </c>
      <c r="J69">
        <v>6.55684277924653E-2</v>
      </c>
      <c r="K69">
        <v>1.5163685558493061</v>
      </c>
      <c r="L69">
        <v>33.878552544613349</v>
      </c>
      <c r="M69">
        <v>150.17488020489091</v>
      </c>
      <c r="N69">
        <v>2014.9220712161271</v>
      </c>
      <c r="O69">
        <v>0</v>
      </c>
      <c r="P69">
        <v>0</v>
      </c>
      <c r="Q69">
        <v>0</v>
      </c>
      <c r="R69">
        <v>48.246769662921352</v>
      </c>
      <c r="S69">
        <v>48.240778668208847</v>
      </c>
    </row>
    <row r="70" spans="1:19" x14ac:dyDescent="0.3">
      <c r="A70" s="23">
        <v>66</v>
      </c>
      <c r="B70">
        <v>2020</v>
      </c>
      <c r="C70" t="s">
        <v>119</v>
      </c>
      <c r="D70" t="s">
        <v>137</v>
      </c>
      <c r="E70" t="s">
        <v>134</v>
      </c>
      <c r="F70" t="s">
        <v>128</v>
      </c>
      <c r="G70">
        <v>30095</v>
      </c>
      <c r="H70">
        <v>10.5</v>
      </c>
      <c r="I70">
        <v>131</v>
      </c>
      <c r="J70">
        <v>5.0999999999999997E-2</v>
      </c>
      <c r="K70">
        <v>1.3</v>
      </c>
      <c r="L70">
        <v>27</v>
      </c>
      <c r="M70">
        <v>72</v>
      </c>
      <c r="N70">
        <v>1641</v>
      </c>
      <c r="O70">
        <v>0</v>
      </c>
      <c r="P70">
        <v>0</v>
      </c>
      <c r="Q70">
        <v>0</v>
      </c>
      <c r="R70">
        <v>42.4</v>
      </c>
      <c r="S70">
        <v>42.4</v>
      </c>
    </row>
    <row r="71" spans="1:19" x14ac:dyDescent="0.3">
      <c r="A71" s="23">
        <v>67</v>
      </c>
      <c r="B71">
        <v>2025</v>
      </c>
      <c r="C71" t="s">
        <v>119</v>
      </c>
      <c r="D71" t="s">
        <v>137</v>
      </c>
      <c r="E71" t="s">
        <v>134</v>
      </c>
      <c r="F71" t="s">
        <v>128</v>
      </c>
      <c r="G71">
        <v>29628</v>
      </c>
      <c r="H71">
        <v>10.4</v>
      </c>
      <c r="I71">
        <v>131</v>
      </c>
      <c r="J71">
        <v>5.0999999999999997E-2</v>
      </c>
      <c r="K71">
        <v>1.3</v>
      </c>
      <c r="L71">
        <v>27</v>
      </c>
      <c r="M71">
        <v>73</v>
      </c>
      <c r="N71">
        <v>1616</v>
      </c>
      <c r="O71">
        <v>0</v>
      </c>
      <c r="P71">
        <v>0</v>
      </c>
      <c r="Q71">
        <v>0</v>
      </c>
      <c r="R71">
        <v>50.899999999999991</v>
      </c>
      <c r="S71">
        <v>50.87</v>
      </c>
    </row>
    <row r="72" spans="1:19" x14ac:dyDescent="0.3">
      <c r="A72" s="23">
        <v>68</v>
      </c>
      <c r="B72">
        <v>2030</v>
      </c>
      <c r="C72" t="s">
        <v>119</v>
      </c>
      <c r="D72" t="s">
        <v>137</v>
      </c>
      <c r="E72" t="s">
        <v>134</v>
      </c>
      <c r="F72" t="s">
        <v>128</v>
      </c>
      <c r="G72">
        <v>29532</v>
      </c>
      <c r="H72">
        <v>10.4</v>
      </c>
      <c r="I72">
        <v>131</v>
      </c>
      <c r="J72">
        <v>5.3999999999999999E-2</v>
      </c>
      <c r="K72">
        <v>1.3</v>
      </c>
      <c r="L72">
        <v>27</v>
      </c>
      <c r="M72">
        <v>73</v>
      </c>
      <c r="N72">
        <v>1607</v>
      </c>
      <c r="O72">
        <v>0</v>
      </c>
      <c r="P72">
        <v>0</v>
      </c>
      <c r="Q72">
        <v>0</v>
      </c>
      <c r="R72">
        <v>51</v>
      </c>
      <c r="S72">
        <v>50.98</v>
      </c>
    </row>
    <row r="73" spans="1:19" x14ac:dyDescent="0.3">
      <c r="A73" s="23">
        <v>69</v>
      </c>
      <c r="B73">
        <v>2035</v>
      </c>
      <c r="C73" t="s">
        <v>119</v>
      </c>
      <c r="D73" t="s">
        <v>137</v>
      </c>
      <c r="E73" t="s">
        <v>134</v>
      </c>
      <c r="F73" t="s">
        <v>128</v>
      </c>
      <c r="G73">
        <v>29457</v>
      </c>
      <c r="H73">
        <v>10.4</v>
      </c>
      <c r="I73">
        <v>131</v>
      </c>
      <c r="J73">
        <v>5.5E-2</v>
      </c>
      <c r="K73">
        <v>1.3</v>
      </c>
      <c r="L73">
        <v>27</v>
      </c>
      <c r="M73">
        <v>73</v>
      </c>
      <c r="N73">
        <v>1605</v>
      </c>
      <c r="O73">
        <v>0</v>
      </c>
      <c r="P73">
        <v>0</v>
      </c>
      <c r="Q73">
        <v>0</v>
      </c>
      <c r="R73">
        <v>53.5</v>
      </c>
      <c r="S73">
        <v>53.52</v>
      </c>
    </row>
    <row r="74" spans="1:19" x14ac:dyDescent="0.3">
      <c r="A74" s="23">
        <v>70</v>
      </c>
      <c r="B74">
        <v>2040</v>
      </c>
      <c r="C74" t="s">
        <v>119</v>
      </c>
      <c r="D74" t="s">
        <v>137</v>
      </c>
      <c r="E74" t="s">
        <v>134</v>
      </c>
      <c r="F74" t="s">
        <v>128</v>
      </c>
      <c r="G74">
        <v>29382</v>
      </c>
      <c r="H74">
        <v>10.4</v>
      </c>
      <c r="I74">
        <v>131</v>
      </c>
      <c r="J74">
        <v>5.6000000000000001E-2</v>
      </c>
      <c r="K74">
        <v>1.3</v>
      </c>
      <c r="L74">
        <v>27</v>
      </c>
      <c r="M74">
        <v>73</v>
      </c>
      <c r="N74">
        <v>1604</v>
      </c>
      <c r="O74">
        <v>0</v>
      </c>
      <c r="P74">
        <v>0</v>
      </c>
      <c r="Q74">
        <v>0</v>
      </c>
      <c r="R74">
        <v>54.4</v>
      </c>
      <c r="S74">
        <v>54.37</v>
      </c>
    </row>
    <row r="75" spans="1:19" x14ac:dyDescent="0.3">
      <c r="A75" s="23">
        <v>71</v>
      </c>
      <c r="B75">
        <v>2045</v>
      </c>
      <c r="C75" t="s">
        <v>119</v>
      </c>
      <c r="D75" t="s">
        <v>137</v>
      </c>
      <c r="E75" t="s">
        <v>134</v>
      </c>
      <c r="F75" t="s">
        <v>128</v>
      </c>
      <c r="G75">
        <v>31925.460580912859</v>
      </c>
      <c r="H75">
        <v>8.4976612599019248</v>
      </c>
      <c r="I75">
        <v>141.49566201433419</v>
      </c>
      <c r="J75">
        <v>6.4871746510750602E-2</v>
      </c>
      <c r="K75">
        <v>1.234402112410411</v>
      </c>
      <c r="L75">
        <v>27</v>
      </c>
      <c r="M75">
        <v>147.7815918521313</v>
      </c>
      <c r="N75">
        <v>1810.2893247831009</v>
      </c>
      <c r="O75">
        <v>0</v>
      </c>
      <c r="P75">
        <v>0</v>
      </c>
      <c r="Q75">
        <v>0</v>
      </c>
      <c r="R75">
        <v>48.837004903809891</v>
      </c>
      <c r="S75">
        <v>48.8701244813278</v>
      </c>
    </row>
    <row r="76" spans="1:19" x14ac:dyDescent="0.3">
      <c r="A76" s="23">
        <v>72</v>
      </c>
      <c r="B76">
        <v>2050</v>
      </c>
      <c r="C76" t="s">
        <v>119</v>
      </c>
      <c r="D76" t="s">
        <v>137</v>
      </c>
      <c r="E76" t="s">
        <v>134</v>
      </c>
      <c r="F76" t="s">
        <v>128</v>
      </c>
      <c r="G76">
        <v>31879.739934826019</v>
      </c>
      <c r="H76">
        <v>8.4974561126879014</v>
      </c>
      <c r="I76">
        <v>141.4967938610323</v>
      </c>
      <c r="J76">
        <v>6.3872595395774195E-2</v>
      </c>
      <c r="K76">
        <v>1.234395038368548</v>
      </c>
      <c r="L76">
        <v>27</v>
      </c>
      <c r="M76">
        <v>147.78965625985489</v>
      </c>
      <c r="N76">
        <v>1809.3116787553879</v>
      </c>
      <c r="O76">
        <v>0</v>
      </c>
      <c r="P76">
        <v>0</v>
      </c>
      <c r="Q76">
        <v>0</v>
      </c>
      <c r="R76">
        <v>49.605108798486278</v>
      </c>
      <c r="S76">
        <v>49.588229790812569</v>
      </c>
    </row>
    <row r="77" spans="1:19" x14ac:dyDescent="0.3">
      <c r="A77" s="23">
        <v>73</v>
      </c>
      <c r="B77">
        <v>2020</v>
      </c>
      <c r="C77" t="s">
        <v>120</v>
      </c>
      <c r="D77" t="s">
        <v>136</v>
      </c>
      <c r="E77" t="s">
        <v>134</v>
      </c>
      <c r="F77" t="s">
        <v>127</v>
      </c>
      <c r="G77">
        <v>34082.071857520023</v>
      </c>
      <c r="H77">
        <v>7.0014064527677098</v>
      </c>
      <c r="I77">
        <v>171.19714950552651</v>
      </c>
      <c r="J77">
        <v>5.2730111424352202E-2</v>
      </c>
      <c r="K77">
        <v>17.3</v>
      </c>
      <c r="L77">
        <v>109</v>
      </c>
      <c r="M77">
        <v>73</v>
      </c>
      <c r="N77">
        <v>2077.682216852374</v>
      </c>
      <c r="O77">
        <v>36.593184767530317</v>
      </c>
      <c r="P77">
        <v>0.38523122566787488</v>
      </c>
      <c r="Q77">
        <v>0.62604832863471616</v>
      </c>
      <c r="R77">
        <f t="shared" ref="R77:R89" si="1">(1/P77*33.71)*Q77+(1-Q77)*S77</f>
        <v>67.995641510570138</v>
      </c>
      <c r="S77">
        <v>35.332713787085517</v>
      </c>
    </row>
    <row r="78" spans="1:19" x14ac:dyDescent="0.3">
      <c r="A78" s="23">
        <v>74</v>
      </c>
      <c r="B78">
        <v>2025</v>
      </c>
      <c r="C78" t="s">
        <v>120</v>
      </c>
      <c r="D78" t="s">
        <v>136</v>
      </c>
      <c r="E78" t="s">
        <v>134</v>
      </c>
      <c r="F78" t="s">
        <v>127</v>
      </c>
      <c r="G78">
        <v>33307.879286745592</v>
      </c>
      <c r="H78">
        <v>6.9282751924891093</v>
      </c>
      <c r="I78">
        <v>169.68764216168341</v>
      </c>
      <c r="J78">
        <v>5.4484996234044701E-2</v>
      </c>
      <c r="K78">
        <v>17.775436212725179</v>
      </c>
      <c r="L78">
        <v>110.40128567961099</v>
      </c>
      <c r="M78">
        <v>74.941259855917806</v>
      </c>
      <c r="N78">
        <v>2055.9895016177338</v>
      </c>
      <c r="O78">
        <v>38.705403457672418</v>
      </c>
      <c r="P78">
        <v>0.38639702051632369</v>
      </c>
      <c r="Q78">
        <v>0.62893003080326204</v>
      </c>
      <c r="R78">
        <f t="shared" si="1"/>
        <v>70.230339340367124</v>
      </c>
      <c r="S78">
        <v>41.397327735697502</v>
      </c>
    </row>
    <row r="79" spans="1:19" x14ac:dyDescent="0.3">
      <c r="A79" s="23">
        <v>75</v>
      </c>
      <c r="B79">
        <v>2030</v>
      </c>
      <c r="C79" t="s">
        <v>120</v>
      </c>
      <c r="D79" t="s">
        <v>136</v>
      </c>
      <c r="E79" t="s">
        <v>134</v>
      </c>
      <c r="F79" t="s">
        <v>127</v>
      </c>
      <c r="G79">
        <v>33012.414457609862</v>
      </c>
      <c r="H79">
        <v>6.0950740108736099</v>
      </c>
      <c r="I79">
        <v>167.2230936409772</v>
      </c>
      <c r="J79">
        <v>5.3721110895478798E-2</v>
      </c>
      <c r="K79">
        <v>23.255250059800339</v>
      </c>
      <c r="L79">
        <v>126.5523159657273</v>
      </c>
      <c r="M79">
        <v>74.447781684232041</v>
      </c>
      <c r="N79">
        <v>1908.5932185795871</v>
      </c>
      <c r="O79">
        <v>65.9626423258415</v>
      </c>
      <c r="P79">
        <v>0.36437575540244299</v>
      </c>
      <c r="Q79">
        <v>0.71947560330647675</v>
      </c>
      <c r="R79">
        <f t="shared" si="1"/>
        <v>77.392366720021741</v>
      </c>
      <c r="S79">
        <v>38.608127324058771</v>
      </c>
    </row>
    <row r="80" spans="1:19" x14ac:dyDescent="0.3">
      <c r="A80" s="23">
        <v>76</v>
      </c>
      <c r="B80">
        <v>2035</v>
      </c>
      <c r="C80" t="s">
        <v>120</v>
      </c>
      <c r="D80" t="s">
        <v>136</v>
      </c>
      <c r="E80" t="s">
        <v>134</v>
      </c>
      <c r="F80" t="s">
        <v>127</v>
      </c>
      <c r="G80">
        <v>32789.596804194807</v>
      </c>
      <c r="H80">
        <v>5.9236832497847596</v>
      </c>
      <c r="I80">
        <v>166.2906093083775</v>
      </c>
      <c r="J80">
        <v>5.4379646716391297E-2</v>
      </c>
      <c r="K80">
        <v>24.27488473658692</v>
      </c>
      <c r="L80">
        <v>129.55755501309829</v>
      </c>
      <c r="M80">
        <v>74.321972723399853</v>
      </c>
      <c r="N80">
        <v>1888.024100125913</v>
      </c>
      <c r="O80">
        <v>71.064325835761522</v>
      </c>
      <c r="P80">
        <v>0.36170033193551648</v>
      </c>
      <c r="Q80">
        <v>0.73685437649020347</v>
      </c>
      <c r="R80">
        <f t="shared" si="1"/>
        <v>79.063712741086903</v>
      </c>
      <c r="S80">
        <v>39.483249248955843</v>
      </c>
    </row>
    <row r="81" spans="1:19" x14ac:dyDescent="0.3">
      <c r="A81" s="23">
        <v>77</v>
      </c>
      <c r="B81">
        <v>2040</v>
      </c>
      <c r="C81" t="s">
        <v>120</v>
      </c>
      <c r="D81" t="s">
        <v>136</v>
      </c>
      <c r="E81" t="s">
        <v>134</v>
      </c>
      <c r="F81" t="s">
        <v>127</v>
      </c>
      <c r="G81">
        <v>32591.72361008263</v>
      </c>
      <c r="H81">
        <v>5.9159552032144109</v>
      </c>
      <c r="I81">
        <v>166.28971126211249</v>
      </c>
      <c r="J81">
        <v>5.4396599294692399E-2</v>
      </c>
      <c r="K81">
        <v>24.277605797625469</v>
      </c>
      <c r="L81">
        <v>129.56557498247511</v>
      </c>
      <c r="M81">
        <v>74.321876326342718</v>
      </c>
      <c r="N81">
        <v>1881.9089649243899</v>
      </c>
      <c r="O81">
        <v>71.077058229475767</v>
      </c>
      <c r="P81">
        <v>0.3611861839462619</v>
      </c>
      <c r="Q81">
        <v>0.73689522812945052</v>
      </c>
      <c r="R81">
        <f t="shared" si="1"/>
        <v>79.33338561052804</v>
      </c>
      <c r="S81">
        <v>40.128300024484027</v>
      </c>
    </row>
    <row r="82" spans="1:19" x14ac:dyDescent="0.3">
      <c r="A82" s="23">
        <v>78</v>
      </c>
      <c r="B82">
        <v>2045</v>
      </c>
      <c r="C82" t="s">
        <v>120</v>
      </c>
      <c r="D82" t="s">
        <v>136</v>
      </c>
      <c r="E82" t="s">
        <v>134</v>
      </c>
      <c r="F82" t="s">
        <v>127</v>
      </c>
      <c r="G82">
        <v>32476.058176192131</v>
      </c>
      <c r="H82">
        <v>5.9076917392893646</v>
      </c>
      <c r="I82">
        <v>166.2895992874943</v>
      </c>
      <c r="J82">
        <v>5.4386804389861397E-2</v>
      </c>
      <c r="K82">
        <v>24.278297545661239</v>
      </c>
      <c r="L82">
        <v>129.56761381879099</v>
      </c>
      <c r="M82">
        <v>74.321949111035408</v>
      </c>
      <c r="N82">
        <v>1877.821275905656</v>
      </c>
      <c r="O82">
        <v>71.10065515732866</v>
      </c>
      <c r="P82">
        <v>0.3608031860041287</v>
      </c>
      <c r="Q82">
        <v>0.73690453692690083</v>
      </c>
      <c r="R82">
        <f t="shared" si="1"/>
        <v>79.574110719124519</v>
      </c>
      <c r="S82">
        <v>40.763897378520603</v>
      </c>
    </row>
    <row r="83" spans="1:19" x14ac:dyDescent="0.3">
      <c r="A83" s="23">
        <v>79</v>
      </c>
      <c r="B83">
        <v>2050</v>
      </c>
      <c r="C83" t="s">
        <v>120</v>
      </c>
      <c r="D83" t="s">
        <v>136</v>
      </c>
      <c r="E83" t="s">
        <v>134</v>
      </c>
      <c r="F83" t="s">
        <v>127</v>
      </c>
      <c r="G83">
        <v>32360.604806501378</v>
      </c>
      <c r="H83">
        <v>5.9051318600928573</v>
      </c>
      <c r="I83">
        <v>166.28971991047561</v>
      </c>
      <c r="J83">
        <v>5.4013933494129397E-2</v>
      </c>
      <c r="K83">
        <v>24.278955983862438</v>
      </c>
      <c r="L83">
        <v>129.56955447875251</v>
      </c>
      <c r="M83">
        <v>74.32209353700847</v>
      </c>
      <c r="N83">
        <v>1874.052211671484</v>
      </c>
      <c r="O83">
        <v>71.1035049216662</v>
      </c>
      <c r="P83">
        <v>0.36060151597459122</v>
      </c>
      <c r="Q83">
        <v>0.73691250371207362</v>
      </c>
      <c r="R83">
        <f t="shared" si="1"/>
        <v>79.78147198192562</v>
      </c>
      <c r="S83">
        <v>41.404127695327503</v>
      </c>
    </row>
    <row r="84" spans="1:19" x14ac:dyDescent="0.3">
      <c r="A84" s="23">
        <v>80</v>
      </c>
      <c r="B84">
        <v>2025</v>
      </c>
      <c r="C84" t="s">
        <v>120</v>
      </c>
      <c r="D84" t="s">
        <v>137</v>
      </c>
      <c r="E84" t="s">
        <v>134</v>
      </c>
      <c r="F84" t="s">
        <v>128</v>
      </c>
      <c r="G84">
        <v>36524</v>
      </c>
      <c r="H84">
        <v>7.7</v>
      </c>
      <c r="I84">
        <v>126</v>
      </c>
      <c r="J84">
        <v>6.5000000000000002E-2</v>
      </c>
      <c r="K84">
        <v>17.3</v>
      </c>
      <c r="L84">
        <v>109</v>
      </c>
      <c r="M84">
        <v>80</v>
      </c>
      <c r="N84">
        <v>2477</v>
      </c>
      <c r="O84">
        <v>30</v>
      </c>
      <c r="P84">
        <v>0.46700000000000003</v>
      </c>
      <c r="Q84">
        <v>0.56000000000000005</v>
      </c>
      <c r="R84">
        <f t="shared" si="1"/>
        <v>56.544726338329767</v>
      </c>
      <c r="S84">
        <v>36.64</v>
      </c>
    </row>
    <row r="85" spans="1:19" x14ac:dyDescent="0.3">
      <c r="A85" s="23">
        <v>81</v>
      </c>
      <c r="B85">
        <v>2030</v>
      </c>
      <c r="C85" t="s">
        <v>120</v>
      </c>
      <c r="D85" t="s">
        <v>137</v>
      </c>
      <c r="E85" t="s">
        <v>134</v>
      </c>
      <c r="F85" t="s">
        <v>128</v>
      </c>
      <c r="G85">
        <v>35458.397283924423</v>
      </c>
      <c r="H85">
        <v>8.0546099017158728</v>
      </c>
      <c r="I85">
        <v>131.707308133759</v>
      </c>
      <c r="J85">
        <v>6.7070120275079803E-2</v>
      </c>
      <c r="K85">
        <v>23.86109241022772</v>
      </c>
      <c r="L85">
        <v>128.3379565775133</v>
      </c>
      <c r="M85">
        <v>79.666065452020177</v>
      </c>
      <c r="N85">
        <v>2484.7446059472022</v>
      </c>
      <c r="O85">
        <v>54.459032205171731</v>
      </c>
      <c r="P85">
        <v>0.45813482961834118</v>
      </c>
      <c r="Q85">
        <v>0.70146760674775033</v>
      </c>
      <c r="R85">
        <f t="shared" si="1"/>
        <v>61.031548678524985</v>
      </c>
      <c r="S85">
        <v>31.543945832810891</v>
      </c>
    </row>
    <row r="86" spans="1:19" x14ac:dyDescent="0.3">
      <c r="A86" s="23">
        <v>82</v>
      </c>
      <c r="B86">
        <v>2035</v>
      </c>
      <c r="C86" t="s">
        <v>120</v>
      </c>
      <c r="D86" t="s">
        <v>137</v>
      </c>
      <c r="E86" t="s">
        <v>134</v>
      </c>
      <c r="F86" t="s">
        <v>128</v>
      </c>
      <c r="G86">
        <v>35262.018263581384</v>
      </c>
      <c r="H86">
        <v>8.0542118230844775</v>
      </c>
      <c r="I86">
        <v>131.69878874549869</v>
      </c>
      <c r="J86">
        <v>6.8068522889781005E-2</v>
      </c>
      <c r="K86">
        <v>23.857961026206521</v>
      </c>
      <c r="L86">
        <v>128.32872723513501</v>
      </c>
      <c r="M86">
        <v>79.665862609624568</v>
      </c>
      <c r="N86">
        <v>2473.3430968831299</v>
      </c>
      <c r="O86">
        <v>54.448560450731406</v>
      </c>
      <c r="P86">
        <v>0.45748598356277681</v>
      </c>
      <c r="Q86">
        <v>0.70140371129757584</v>
      </c>
      <c r="R86">
        <f t="shared" si="1"/>
        <v>61.551543825083577</v>
      </c>
      <c r="S86">
        <v>33.049267389169351</v>
      </c>
    </row>
    <row r="87" spans="1:19" x14ac:dyDescent="0.3">
      <c r="A87" s="23">
        <v>83</v>
      </c>
      <c r="B87">
        <v>2040</v>
      </c>
      <c r="C87" t="s">
        <v>120</v>
      </c>
      <c r="D87" t="s">
        <v>137</v>
      </c>
      <c r="E87" t="s">
        <v>134</v>
      </c>
      <c r="F87" t="s">
        <v>128</v>
      </c>
      <c r="G87">
        <v>35065.190593039013</v>
      </c>
      <c r="H87">
        <v>8.0544178559510016</v>
      </c>
      <c r="I87">
        <v>131.70165485561731</v>
      </c>
      <c r="J87">
        <v>6.8069060285428196E-2</v>
      </c>
      <c r="K87">
        <v>23.860727115682849</v>
      </c>
      <c r="L87">
        <v>128.33687991990729</v>
      </c>
      <c r="M87">
        <v>79.66575057419368</v>
      </c>
      <c r="N87">
        <v>2467.1601656818671</v>
      </c>
      <c r="O87">
        <v>54.458393042932023</v>
      </c>
      <c r="P87">
        <v>0.45682047859288188</v>
      </c>
      <c r="Q87">
        <v>0.70146306511454437</v>
      </c>
      <c r="R87">
        <f t="shared" si="1"/>
        <v>61.783084193685319</v>
      </c>
      <c r="S87">
        <v>33.564543884101219</v>
      </c>
    </row>
    <row r="88" spans="1:19" x14ac:dyDescent="0.3">
      <c r="A88" s="23">
        <v>84</v>
      </c>
      <c r="B88">
        <v>2045</v>
      </c>
      <c r="C88" t="s">
        <v>120</v>
      </c>
      <c r="D88" t="s">
        <v>137</v>
      </c>
      <c r="E88" t="s">
        <v>134</v>
      </c>
      <c r="F88" t="s">
        <v>128</v>
      </c>
      <c r="G88">
        <v>35174.893440238528</v>
      </c>
      <c r="H88">
        <v>7.8485364168575691</v>
      </c>
      <c r="I88">
        <v>133.7232646085597</v>
      </c>
      <c r="J88">
        <v>6.5322351914475801E-2</v>
      </c>
      <c r="K88">
        <v>24.307636085960521</v>
      </c>
      <c r="L88">
        <v>129.6540853059889</v>
      </c>
      <c r="M88">
        <v>79.412530453438052</v>
      </c>
      <c r="N88">
        <v>2383.5874331842479</v>
      </c>
      <c r="O88">
        <v>59.101469037489537</v>
      </c>
      <c r="P88">
        <v>0.43969092033016982</v>
      </c>
      <c r="Q88">
        <v>0.72100450892694812</v>
      </c>
      <c r="R88">
        <f t="shared" si="1"/>
        <v>65.117343437979372</v>
      </c>
      <c r="S88">
        <v>35.268441693029338</v>
      </c>
    </row>
    <row r="89" spans="1:19" x14ac:dyDescent="0.3">
      <c r="A89" s="23">
        <v>85</v>
      </c>
      <c r="B89">
        <v>2050</v>
      </c>
      <c r="C89" t="s">
        <v>120</v>
      </c>
      <c r="D89" t="s">
        <v>137</v>
      </c>
      <c r="E89" t="s">
        <v>134</v>
      </c>
      <c r="F89" t="s">
        <v>128</v>
      </c>
      <c r="G89">
        <v>35058.630662371652</v>
      </c>
      <c r="H89">
        <v>7.8485343265552654</v>
      </c>
      <c r="I89">
        <v>133.72285081538149</v>
      </c>
      <c r="J89">
        <v>6.4868290718743699E-2</v>
      </c>
      <c r="K89">
        <v>24.307469297362591</v>
      </c>
      <c r="L89">
        <v>129.6535937185424</v>
      </c>
      <c r="M89">
        <v>79.412542782363602</v>
      </c>
      <c r="N89">
        <v>2379.951580430843</v>
      </c>
      <c r="O89">
        <v>59.100704650694581</v>
      </c>
      <c r="P89">
        <v>0.4394294342661566</v>
      </c>
      <c r="Q89">
        <v>0.72100040265753984</v>
      </c>
      <c r="R89">
        <f t="shared" si="1"/>
        <v>65.297004735719625</v>
      </c>
      <c r="S89">
        <v>35.795102275015097</v>
      </c>
    </row>
    <row r="90" spans="1:19" x14ac:dyDescent="0.3">
      <c r="A90" s="23">
        <v>86</v>
      </c>
      <c r="B90">
        <v>2020</v>
      </c>
      <c r="C90" t="s">
        <v>121</v>
      </c>
      <c r="D90" t="s">
        <v>122</v>
      </c>
      <c r="E90" t="s">
        <v>105</v>
      </c>
      <c r="F90" t="s">
        <v>104</v>
      </c>
      <c r="G90">
        <v>55417.137814494927</v>
      </c>
      <c r="H90">
        <v>9.0258918512955297</v>
      </c>
      <c r="I90">
        <v>100.54900488171241</v>
      </c>
      <c r="J90">
        <v>5.5554074352234299E-2</v>
      </c>
      <c r="K90">
        <v>0</v>
      </c>
      <c r="L90">
        <v>0</v>
      </c>
      <c r="M90">
        <v>135.55200901239201</v>
      </c>
      <c r="N90">
        <v>1792.873075478783</v>
      </c>
      <c r="O90">
        <v>0</v>
      </c>
      <c r="P90">
        <v>0</v>
      </c>
      <c r="Q90">
        <v>0</v>
      </c>
      <c r="R90">
        <v>31.03749530604582</v>
      </c>
      <c r="S90">
        <v>31.011466391288021</v>
      </c>
    </row>
    <row r="91" spans="1:19" x14ac:dyDescent="0.3">
      <c r="A91" s="23">
        <v>87</v>
      </c>
      <c r="B91">
        <v>2025</v>
      </c>
      <c r="C91" t="s">
        <v>121</v>
      </c>
      <c r="D91" t="s">
        <v>122</v>
      </c>
      <c r="E91" t="s">
        <v>105</v>
      </c>
      <c r="F91" t="s">
        <v>104</v>
      </c>
      <c r="G91">
        <v>59422.954126931931</v>
      </c>
      <c r="H91">
        <v>8.9206346596514301</v>
      </c>
      <c r="I91">
        <v>102.6723117395594</v>
      </c>
      <c r="J91">
        <v>5.0915652745807297E-2</v>
      </c>
      <c r="K91">
        <v>0</v>
      </c>
      <c r="L91">
        <v>0</v>
      </c>
      <c r="M91">
        <v>140.8747122657021</v>
      </c>
      <c r="N91">
        <v>1827.097336402499</v>
      </c>
      <c r="O91">
        <v>0</v>
      </c>
      <c r="P91">
        <v>0</v>
      </c>
      <c r="Q91">
        <v>0</v>
      </c>
      <c r="R91">
        <v>31.388704373561321</v>
      </c>
      <c r="S91">
        <v>31.37931601446892</v>
      </c>
    </row>
    <row r="92" spans="1:19" x14ac:dyDescent="0.3">
      <c r="A92" s="23">
        <v>88</v>
      </c>
      <c r="B92">
        <v>2030</v>
      </c>
      <c r="C92" t="s">
        <v>121</v>
      </c>
      <c r="D92" t="s">
        <v>122</v>
      </c>
      <c r="E92" t="s">
        <v>105</v>
      </c>
      <c r="F92" t="s">
        <v>104</v>
      </c>
      <c r="G92">
        <v>50801.409042439751</v>
      </c>
      <c r="H92">
        <v>8.3783820288618767</v>
      </c>
      <c r="I92">
        <v>111.0875097746499</v>
      </c>
      <c r="J92">
        <v>4.7617686784673298E-2</v>
      </c>
      <c r="K92">
        <v>0</v>
      </c>
      <c r="L92">
        <v>0</v>
      </c>
      <c r="M92">
        <v>147.95087794128099</v>
      </c>
      <c r="N92">
        <v>1822.616691547594</v>
      </c>
      <c r="O92">
        <v>0</v>
      </c>
      <c r="P92">
        <v>0</v>
      </c>
      <c r="Q92">
        <v>0</v>
      </c>
      <c r="R92">
        <v>32.70406625435416</v>
      </c>
      <c r="S92">
        <v>32.685935167413092</v>
      </c>
    </row>
    <row r="93" spans="1:19" x14ac:dyDescent="0.3">
      <c r="A93" s="23">
        <v>89</v>
      </c>
      <c r="B93">
        <v>2035</v>
      </c>
      <c r="C93" t="s">
        <v>121</v>
      </c>
      <c r="D93" t="s">
        <v>122</v>
      </c>
      <c r="E93" t="s">
        <v>105</v>
      </c>
      <c r="F93" t="s">
        <v>104</v>
      </c>
      <c r="G93">
        <v>44520.197693574963</v>
      </c>
      <c r="H93">
        <v>7.9669213782466963</v>
      </c>
      <c r="I93">
        <v>113.6577868134179</v>
      </c>
      <c r="J93">
        <v>4.3059693645062902E-2</v>
      </c>
      <c r="K93">
        <v>0</v>
      </c>
      <c r="L93">
        <v>0</v>
      </c>
      <c r="M93">
        <v>150.73721476392441</v>
      </c>
      <c r="N93">
        <v>1762.2630656524941</v>
      </c>
      <c r="O93">
        <v>0</v>
      </c>
      <c r="P93">
        <v>0</v>
      </c>
      <c r="Q93">
        <v>0</v>
      </c>
      <c r="R93">
        <v>34.171450103403558</v>
      </c>
      <c r="S93">
        <v>34.162645378386912</v>
      </c>
    </row>
    <row r="94" spans="1:19" x14ac:dyDescent="0.3">
      <c r="A94" s="23">
        <v>90</v>
      </c>
      <c r="B94">
        <v>2040</v>
      </c>
      <c r="C94" t="s">
        <v>121</v>
      </c>
      <c r="D94" t="s">
        <v>122</v>
      </c>
      <c r="E94" t="s">
        <v>105</v>
      </c>
      <c r="F94" t="s">
        <v>104</v>
      </c>
      <c r="G94">
        <v>43714.801452784501</v>
      </c>
      <c r="H94">
        <v>7.840926640926642</v>
      </c>
      <c r="I94">
        <v>111.43531182514231</v>
      </c>
      <c r="J94">
        <v>4.1485373993848502E-2</v>
      </c>
      <c r="K94">
        <v>0</v>
      </c>
      <c r="L94">
        <v>0</v>
      </c>
      <c r="M94">
        <v>151.0365813755644</v>
      </c>
      <c r="N94">
        <v>1718.6121981545709</v>
      </c>
      <c r="O94">
        <v>0</v>
      </c>
      <c r="P94">
        <v>0</v>
      </c>
      <c r="Q94">
        <v>0</v>
      </c>
      <c r="R94">
        <v>35.168948367253449</v>
      </c>
      <c r="S94">
        <v>35.159673450690399</v>
      </c>
    </row>
    <row r="95" spans="1:19" x14ac:dyDescent="0.3">
      <c r="A95" s="23">
        <v>91</v>
      </c>
      <c r="B95">
        <v>2045</v>
      </c>
      <c r="C95" t="s">
        <v>121</v>
      </c>
      <c r="D95" t="s">
        <v>122</v>
      </c>
      <c r="E95" t="s">
        <v>105</v>
      </c>
      <c r="F95" t="s">
        <v>104</v>
      </c>
      <c r="G95">
        <v>51052.836344314557</v>
      </c>
      <c r="H95">
        <v>7.3828267800212526</v>
      </c>
      <c r="I95">
        <v>117.7657810839532</v>
      </c>
      <c r="J95">
        <v>4.4932624867162499E-2</v>
      </c>
      <c r="K95">
        <v>0</v>
      </c>
      <c r="L95">
        <v>0</v>
      </c>
      <c r="M95">
        <v>181.7128586609989</v>
      </c>
      <c r="N95">
        <v>1843.6187035069081</v>
      </c>
      <c r="O95">
        <v>0</v>
      </c>
      <c r="P95">
        <v>0</v>
      </c>
      <c r="Q95">
        <v>0</v>
      </c>
      <c r="R95">
        <v>31.611562167906492</v>
      </c>
      <c r="S95">
        <v>31.575770456960669</v>
      </c>
    </row>
    <row r="96" spans="1:19" x14ac:dyDescent="0.3">
      <c r="A96" s="23">
        <v>92</v>
      </c>
      <c r="B96">
        <v>2050</v>
      </c>
      <c r="C96" t="s">
        <v>121</v>
      </c>
      <c r="D96" t="s">
        <v>122</v>
      </c>
      <c r="E96" t="s">
        <v>105</v>
      </c>
      <c r="F96" t="s">
        <v>104</v>
      </c>
      <c r="G96">
        <v>51027.979736575478</v>
      </c>
      <c r="H96">
        <v>9.1389057750759886</v>
      </c>
      <c r="I96">
        <v>112.3758865248227</v>
      </c>
      <c r="J96">
        <v>4.4336879432624099E-2</v>
      </c>
      <c r="K96">
        <v>0</v>
      </c>
      <c r="L96">
        <v>0</v>
      </c>
      <c r="M96">
        <v>138.84498480243161</v>
      </c>
      <c r="N96">
        <v>1973.8242147922999</v>
      </c>
      <c r="O96">
        <v>0</v>
      </c>
      <c r="P96">
        <v>0</v>
      </c>
      <c r="Q96">
        <v>0</v>
      </c>
      <c r="R96">
        <v>32.781357649442747</v>
      </c>
      <c r="S96">
        <v>32.755790273556237</v>
      </c>
    </row>
    <row r="97" spans="1:19" x14ac:dyDescent="0.3">
      <c r="A97" s="23">
        <v>93</v>
      </c>
      <c r="B97">
        <v>2035</v>
      </c>
      <c r="C97" t="s">
        <v>121</v>
      </c>
      <c r="D97" t="s">
        <v>123</v>
      </c>
      <c r="E97" t="s">
        <v>105</v>
      </c>
      <c r="F97" t="s">
        <v>127</v>
      </c>
      <c r="G97">
        <v>51545</v>
      </c>
      <c r="H97">
        <v>10.1</v>
      </c>
      <c r="I97">
        <v>129</v>
      </c>
      <c r="J97">
        <v>5.0999999999999997E-2</v>
      </c>
      <c r="K97">
        <v>0</v>
      </c>
      <c r="L97">
        <v>0</v>
      </c>
      <c r="M97">
        <v>136</v>
      </c>
      <c r="N97">
        <v>2214</v>
      </c>
      <c r="O97">
        <v>0</v>
      </c>
      <c r="P97">
        <v>0</v>
      </c>
      <c r="Q97">
        <v>0</v>
      </c>
      <c r="R97">
        <v>28.6</v>
      </c>
      <c r="S97">
        <v>28.62</v>
      </c>
    </row>
    <row r="98" spans="1:19" x14ac:dyDescent="0.3">
      <c r="A98" s="23">
        <v>94</v>
      </c>
      <c r="B98">
        <v>2040</v>
      </c>
      <c r="C98" t="s">
        <v>121</v>
      </c>
      <c r="D98" t="s">
        <v>123</v>
      </c>
      <c r="E98" t="s">
        <v>105</v>
      </c>
      <c r="F98" t="s">
        <v>127</v>
      </c>
      <c r="G98">
        <v>55091.195722356737</v>
      </c>
      <c r="H98">
        <v>10.005326876513321</v>
      </c>
      <c r="I98">
        <v>126.15980629539951</v>
      </c>
      <c r="J98">
        <v>5.0262308313155701E-2</v>
      </c>
      <c r="K98">
        <v>0</v>
      </c>
      <c r="L98">
        <v>0</v>
      </c>
      <c r="M98">
        <v>139.7869249394673</v>
      </c>
      <c r="N98">
        <v>2241.2441485068598</v>
      </c>
      <c r="O98">
        <v>0</v>
      </c>
      <c r="P98">
        <v>0</v>
      </c>
      <c r="Q98">
        <v>0</v>
      </c>
      <c r="R98">
        <v>28.453066989507668</v>
      </c>
      <c r="S98">
        <v>28.460956416464889</v>
      </c>
    </row>
    <row r="99" spans="1:19" x14ac:dyDescent="0.3">
      <c r="A99" s="23">
        <v>95</v>
      </c>
      <c r="B99">
        <v>2045</v>
      </c>
      <c r="C99" t="s">
        <v>121</v>
      </c>
      <c r="D99" t="s">
        <v>123</v>
      </c>
      <c r="E99" t="s">
        <v>105</v>
      </c>
      <c r="F99" t="s">
        <v>127</v>
      </c>
      <c r="G99">
        <v>58651.698076923079</v>
      </c>
      <c r="H99">
        <v>9.6940769230769224</v>
      </c>
      <c r="I99">
        <v>123.4684615384615</v>
      </c>
      <c r="J99">
        <v>4.9904615384615297E-2</v>
      </c>
      <c r="K99">
        <v>0</v>
      </c>
      <c r="L99">
        <v>0</v>
      </c>
      <c r="M99">
        <v>150.90769230769229</v>
      </c>
      <c r="N99">
        <v>2264.6538461538462</v>
      </c>
      <c r="O99">
        <v>0</v>
      </c>
      <c r="P99">
        <v>0</v>
      </c>
      <c r="Q99">
        <v>0</v>
      </c>
      <c r="R99">
        <v>28.633576923076919</v>
      </c>
      <c r="S99">
        <v>28.608538461538469</v>
      </c>
    </row>
    <row r="100" spans="1:19" x14ac:dyDescent="0.3">
      <c r="A100" s="23">
        <v>96</v>
      </c>
      <c r="B100">
        <v>2050</v>
      </c>
      <c r="C100" t="s">
        <v>121</v>
      </c>
      <c r="D100" t="s">
        <v>123</v>
      </c>
      <c r="E100" t="s">
        <v>105</v>
      </c>
      <c r="F100" t="s">
        <v>127</v>
      </c>
      <c r="G100">
        <v>87573</v>
      </c>
      <c r="H100">
        <v>7.2</v>
      </c>
      <c r="I100">
        <v>102</v>
      </c>
      <c r="J100">
        <v>5.5E-2</v>
      </c>
      <c r="K100">
        <v>0</v>
      </c>
      <c r="L100">
        <v>0</v>
      </c>
      <c r="M100">
        <v>240</v>
      </c>
      <c r="N100">
        <v>2464</v>
      </c>
      <c r="O100">
        <v>0</v>
      </c>
      <c r="P100">
        <v>0</v>
      </c>
      <c r="Q100">
        <v>0</v>
      </c>
      <c r="R100">
        <v>26.5</v>
      </c>
      <c r="S100">
        <v>26.48</v>
      </c>
    </row>
    <row r="101" spans="1:19" x14ac:dyDescent="0.3">
      <c r="A101" s="23">
        <v>97</v>
      </c>
      <c r="B101">
        <v>2020</v>
      </c>
      <c r="C101" t="s">
        <v>103</v>
      </c>
      <c r="D101" t="s">
        <v>122</v>
      </c>
      <c r="E101" t="s">
        <v>105</v>
      </c>
      <c r="F101" t="s">
        <v>104</v>
      </c>
      <c r="G101">
        <v>42009.508355070247</v>
      </c>
      <c r="H101">
        <v>6.8490691253022309</v>
      </c>
      <c r="I101">
        <v>112.57605099183139</v>
      </c>
      <c r="J101">
        <v>9.5273231784283E-2</v>
      </c>
      <c r="K101">
        <v>0</v>
      </c>
      <c r="L101">
        <v>0</v>
      </c>
      <c r="M101">
        <v>215.05666322052321</v>
      </c>
      <c r="N101">
        <v>1866.0358971178689</v>
      </c>
      <c r="O101">
        <v>0</v>
      </c>
      <c r="P101">
        <v>0</v>
      </c>
      <c r="Q101">
        <v>0</v>
      </c>
      <c r="R101">
        <v>23.156260725081701</v>
      </c>
      <c r="S101">
        <v>23.155120260827939</v>
      </c>
    </row>
    <row r="102" spans="1:19" x14ac:dyDescent="0.3">
      <c r="A102" s="23">
        <v>98</v>
      </c>
      <c r="B102">
        <v>2025</v>
      </c>
      <c r="C102" t="s">
        <v>103</v>
      </c>
      <c r="D102" t="s">
        <v>122</v>
      </c>
      <c r="E102" t="s">
        <v>105</v>
      </c>
      <c r="F102" t="s">
        <v>104</v>
      </c>
      <c r="G102">
        <v>39685.59130714299</v>
      </c>
      <c r="H102">
        <v>6.8306679515373609</v>
      </c>
      <c r="I102">
        <v>113.5889367468488</v>
      </c>
      <c r="J102">
        <v>0.10687740471523979</v>
      </c>
      <c r="K102">
        <v>0</v>
      </c>
      <c r="L102">
        <v>0</v>
      </c>
      <c r="M102">
        <v>212.09561775731169</v>
      </c>
      <c r="N102">
        <v>1846.878971840672</v>
      </c>
      <c r="O102">
        <v>0</v>
      </c>
      <c r="P102">
        <v>0</v>
      </c>
      <c r="Q102">
        <v>0</v>
      </c>
      <c r="R102">
        <v>24.560166947109181</v>
      </c>
      <c r="S102">
        <v>24.564193229420098</v>
      </c>
    </row>
    <row r="103" spans="1:19" x14ac:dyDescent="0.3">
      <c r="A103" s="23">
        <v>99</v>
      </c>
      <c r="B103">
        <v>2030</v>
      </c>
      <c r="C103" t="s">
        <v>103</v>
      </c>
      <c r="D103" t="s">
        <v>122</v>
      </c>
      <c r="E103" t="s">
        <v>105</v>
      </c>
      <c r="F103" t="s">
        <v>104</v>
      </c>
      <c r="G103">
        <v>40669.953919558648</v>
      </c>
      <c r="H103">
        <v>6.8348674623001866</v>
      </c>
      <c r="I103">
        <v>112.7522391335832</v>
      </c>
      <c r="J103">
        <v>0.1079656515324318</v>
      </c>
      <c r="K103">
        <v>0</v>
      </c>
      <c r="L103">
        <v>0</v>
      </c>
      <c r="M103">
        <v>212.47777724976919</v>
      </c>
      <c r="N103">
        <v>1851.640879858433</v>
      </c>
      <c r="O103">
        <v>0</v>
      </c>
      <c r="P103">
        <v>0</v>
      </c>
      <c r="Q103">
        <v>0</v>
      </c>
      <c r="R103">
        <v>25.96692090280418</v>
      </c>
      <c r="S103">
        <v>25.969622334310909</v>
      </c>
    </row>
    <row r="104" spans="1:19" x14ac:dyDescent="0.3">
      <c r="A104" s="23">
        <v>100</v>
      </c>
      <c r="B104">
        <v>2035</v>
      </c>
      <c r="C104" t="s">
        <v>103</v>
      </c>
      <c r="D104" t="s">
        <v>122</v>
      </c>
      <c r="E104" t="s">
        <v>105</v>
      </c>
      <c r="F104" t="s">
        <v>104</v>
      </c>
      <c r="G104">
        <v>37723.314876389901</v>
      </c>
      <c r="H104">
        <v>6.878238946760475</v>
      </c>
      <c r="I104">
        <v>113.94192252434711</v>
      </c>
      <c r="J104">
        <v>0.10697796916566631</v>
      </c>
      <c r="K104">
        <v>0</v>
      </c>
      <c r="L104">
        <v>0</v>
      </c>
      <c r="M104">
        <v>206.8358620019458</v>
      </c>
      <c r="N104">
        <v>1826.715594628231</v>
      </c>
      <c r="O104">
        <v>0</v>
      </c>
      <c r="P104">
        <v>0</v>
      </c>
      <c r="Q104">
        <v>0</v>
      </c>
      <c r="R104">
        <v>27.816696832529221</v>
      </c>
      <c r="S104">
        <v>27.817670540191639</v>
      </c>
    </row>
    <row r="105" spans="1:19" x14ac:dyDescent="0.3">
      <c r="A105" s="23">
        <v>101</v>
      </c>
      <c r="B105">
        <v>2040</v>
      </c>
      <c r="C105" t="s">
        <v>103</v>
      </c>
      <c r="D105" t="s">
        <v>122</v>
      </c>
      <c r="E105" t="s">
        <v>105</v>
      </c>
      <c r="F105" t="s">
        <v>104</v>
      </c>
      <c r="G105">
        <v>35298.646505503493</v>
      </c>
      <c r="H105">
        <v>7.019783861718472</v>
      </c>
      <c r="I105">
        <v>114.99073382415141</v>
      </c>
      <c r="J105">
        <v>0.1065547103423005</v>
      </c>
      <c r="K105">
        <v>0</v>
      </c>
      <c r="L105">
        <v>0</v>
      </c>
      <c r="M105">
        <v>198.62122521852501</v>
      </c>
      <c r="N105">
        <v>1806.4909420467141</v>
      </c>
      <c r="O105">
        <v>0</v>
      </c>
      <c r="P105">
        <v>0</v>
      </c>
      <c r="Q105">
        <v>0</v>
      </c>
      <c r="R105">
        <v>28.846039585120621</v>
      </c>
      <c r="S105">
        <v>28.855372533541232</v>
      </c>
    </row>
    <row r="106" spans="1:19" x14ac:dyDescent="0.3">
      <c r="A106" s="23">
        <v>102</v>
      </c>
      <c r="B106">
        <v>2045</v>
      </c>
      <c r="C106" t="s">
        <v>103</v>
      </c>
      <c r="D106" t="s">
        <v>122</v>
      </c>
      <c r="E106" t="s">
        <v>105</v>
      </c>
      <c r="F106" t="s">
        <v>104</v>
      </c>
      <c r="G106">
        <v>33835.99242431025</v>
      </c>
      <c r="H106">
        <v>7.1311264711544062</v>
      </c>
      <c r="I106">
        <v>114.7395491518898</v>
      </c>
      <c r="J106">
        <v>0.1051872680511596</v>
      </c>
      <c r="K106">
        <v>0</v>
      </c>
      <c r="L106">
        <v>0</v>
      </c>
      <c r="M106">
        <v>190.5137848678703</v>
      </c>
      <c r="N106">
        <v>1776.4185151692859</v>
      </c>
      <c r="O106">
        <v>0</v>
      </c>
      <c r="P106">
        <v>0</v>
      </c>
      <c r="Q106">
        <v>0</v>
      </c>
      <c r="R106">
        <v>30.291581907878541</v>
      </c>
      <c r="S106">
        <v>30.292232483805549</v>
      </c>
    </row>
    <row r="107" spans="1:19" x14ac:dyDescent="0.3">
      <c r="A107" s="23">
        <v>103</v>
      </c>
      <c r="B107">
        <v>2050</v>
      </c>
      <c r="C107" t="s">
        <v>103</v>
      </c>
      <c r="D107" t="s">
        <v>122</v>
      </c>
      <c r="E107" t="s">
        <v>105</v>
      </c>
      <c r="F107" t="s">
        <v>104</v>
      </c>
      <c r="G107">
        <v>33094.320494082727</v>
      </c>
      <c r="H107">
        <v>7.1930980558430724</v>
      </c>
      <c r="I107">
        <v>114.9863896544414</v>
      </c>
      <c r="J107">
        <v>0.1034458840988165</v>
      </c>
      <c r="K107">
        <v>0</v>
      </c>
      <c r="L107">
        <v>0</v>
      </c>
      <c r="M107">
        <v>187.63798401276981</v>
      </c>
      <c r="N107">
        <v>1769.8668969559419</v>
      </c>
      <c r="O107">
        <v>0</v>
      </c>
      <c r="P107">
        <v>0</v>
      </c>
      <c r="Q107">
        <v>0</v>
      </c>
      <c r="R107">
        <v>31.04373517564753</v>
      </c>
      <c r="S107">
        <v>31.046621369514519</v>
      </c>
    </row>
    <row r="108" spans="1:19" x14ac:dyDescent="0.3">
      <c r="A108" s="23">
        <v>104</v>
      </c>
      <c r="B108">
        <v>2020</v>
      </c>
      <c r="C108" t="s">
        <v>103</v>
      </c>
      <c r="D108" t="s">
        <v>123</v>
      </c>
      <c r="E108" t="s">
        <v>105</v>
      </c>
      <c r="F108" t="s">
        <v>127</v>
      </c>
      <c r="G108">
        <v>50395.294291200611</v>
      </c>
      <c r="H108">
        <v>7.3452788545235812</v>
      </c>
      <c r="I108">
        <v>164.8792646469125</v>
      </c>
      <c r="J108">
        <v>0.1150506769643049</v>
      </c>
      <c r="K108">
        <v>0</v>
      </c>
      <c r="L108">
        <v>0</v>
      </c>
      <c r="M108">
        <v>235.23787805188161</v>
      </c>
      <c r="N108">
        <v>2444.9665723404742</v>
      </c>
      <c r="O108">
        <v>0</v>
      </c>
      <c r="P108">
        <v>0</v>
      </c>
      <c r="Q108">
        <v>0</v>
      </c>
      <c r="R108">
        <v>19.228623543948071</v>
      </c>
      <c r="S108">
        <v>19.227767615253459</v>
      </c>
    </row>
    <row r="109" spans="1:19" x14ac:dyDescent="0.3">
      <c r="A109" s="23">
        <v>105</v>
      </c>
      <c r="B109">
        <v>2025</v>
      </c>
      <c r="C109" t="s">
        <v>103</v>
      </c>
      <c r="D109" t="s">
        <v>123</v>
      </c>
      <c r="E109" t="s">
        <v>105</v>
      </c>
      <c r="F109" t="s">
        <v>127</v>
      </c>
      <c r="G109">
        <v>52825.540813292442</v>
      </c>
      <c r="H109">
        <v>7.3848660415122636</v>
      </c>
      <c r="I109">
        <v>166.38449658502381</v>
      </c>
      <c r="J109">
        <v>0.13456492892677879</v>
      </c>
      <c r="K109">
        <v>0</v>
      </c>
      <c r="L109">
        <v>0</v>
      </c>
      <c r="M109">
        <v>244.8233620762345</v>
      </c>
      <c r="N109">
        <v>2541.374125175852</v>
      </c>
      <c r="O109">
        <v>0</v>
      </c>
      <c r="P109">
        <v>0</v>
      </c>
      <c r="Q109">
        <v>0</v>
      </c>
      <c r="R109">
        <v>19.746319858341721</v>
      </c>
      <c r="S109">
        <v>19.749153223480121</v>
      </c>
    </row>
    <row r="110" spans="1:19" x14ac:dyDescent="0.3">
      <c r="A110" s="23">
        <v>106</v>
      </c>
      <c r="B110">
        <v>2030</v>
      </c>
      <c r="C110" t="s">
        <v>103</v>
      </c>
      <c r="D110" t="s">
        <v>123</v>
      </c>
      <c r="E110" t="s">
        <v>105</v>
      </c>
      <c r="F110" t="s">
        <v>127</v>
      </c>
      <c r="G110">
        <v>55112.937469153621</v>
      </c>
      <c r="H110">
        <v>7.3290295845865874</v>
      </c>
      <c r="I110">
        <v>173.41366738990749</v>
      </c>
      <c r="J110">
        <v>0.13880000372484561</v>
      </c>
      <c r="K110">
        <v>0</v>
      </c>
      <c r="L110">
        <v>0</v>
      </c>
      <c r="M110">
        <v>253.05902017935131</v>
      </c>
      <c r="N110">
        <v>2592.671426709006</v>
      </c>
      <c r="O110">
        <v>0</v>
      </c>
      <c r="P110">
        <v>0</v>
      </c>
      <c r="Q110">
        <v>0</v>
      </c>
      <c r="R110">
        <v>20.316199819344991</v>
      </c>
      <c r="S110">
        <v>20.31027196029315</v>
      </c>
    </row>
    <row r="111" spans="1:19" x14ac:dyDescent="0.3">
      <c r="A111" s="23">
        <v>107</v>
      </c>
      <c r="B111">
        <v>2035</v>
      </c>
      <c r="C111" t="s">
        <v>103</v>
      </c>
      <c r="D111" t="s">
        <v>123</v>
      </c>
      <c r="E111" t="s">
        <v>105</v>
      </c>
      <c r="F111" t="s">
        <v>127</v>
      </c>
      <c r="G111">
        <v>51979.184081941057</v>
      </c>
      <c r="H111">
        <v>7.419243276523102</v>
      </c>
      <c r="I111">
        <v>172.28714073825321</v>
      </c>
      <c r="J111">
        <v>0.13791527719474991</v>
      </c>
      <c r="K111">
        <v>0</v>
      </c>
      <c r="L111">
        <v>0</v>
      </c>
      <c r="M111">
        <v>245.01208966501559</v>
      </c>
      <c r="N111">
        <v>2579.0876780566982</v>
      </c>
      <c r="O111">
        <v>0</v>
      </c>
      <c r="P111">
        <v>0</v>
      </c>
      <c r="Q111">
        <v>0</v>
      </c>
      <c r="R111">
        <v>21.635850894131469</v>
      </c>
      <c r="S111">
        <v>21.632000727618731</v>
      </c>
    </row>
    <row r="112" spans="1:19" x14ac:dyDescent="0.3">
      <c r="A112" s="23">
        <v>108</v>
      </c>
      <c r="B112">
        <v>2040</v>
      </c>
      <c r="C112" t="s">
        <v>103</v>
      </c>
      <c r="D112" t="s">
        <v>123</v>
      </c>
      <c r="E112" t="s">
        <v>105</v>
      </c>
      <c r="F112" t="s">
        <v>127</v>
      </c>
      <c r="G112">
        <v>52910.443183540148</v>
      </c>
      <c r="H112">
        <v>7.4193566581920427</v>
      </c>
      <c r="I112">
        <v>176.38880844543971</v>
      </c>
      <c r="J112">
        <v>0.14111329617968441</v>
      </c>
      <c r="K112">
        <v>0</v>
      </c>
      <c r="L112">
        <v>0</v>
      </c>
      <c r="M112">
        <v>246.5713467917094</v>
      </c>
      <c r="N112">
        <v>2588.3517670432539</v>
      </c>
      <c r="O112">
        <v>0</v>
      </c>
      <c r="P112">
        <v>0</v>
      </c>
      <c r="Q112">
        <v>0</v>
      </c>
      <c r="R112">
        <v>21.521562305322171</v>
      </c>
      <c r="S112">
        <v>21.523046739514761</v>
      </c>
    </row>
    <row r="113" spans="1:19" x14ac:dyDescent="0.3">
      <c r="A113" s="23">
        <v>109</v>
      </c>
      <c r="B113">
        <v>2045</v>
      </c>
      <c r="C113" t="s">
        <v>103</v>
      </c>
      <c r="D113" t="s">
        <v>123</v>
      </c>
      <c r="E113" t="s">
        <v>105</v>
      </c>
      <c r="F113" t="s">
        <v>127</v>
      </c>
      <c r="G113">
        <v>54561.776588235291</v>
      </c>
      <c r="H113">
        <v>7.3126602941176477</v>
      </c>
      <c r="I113">
        <v>181.1632647058824</v>
      </c>
      <c r="J113">
        <v>0.1459146911764706</v>
      </c>
      <c r="K113">
        <v>0</v>
      </c>
      <c r="L113">
        <v>0</v>
      </c>
      <c r="M113">
        <v>257.14864705882349</v>
      </c>
      <c r="N113">
        <v>2641.1836911764708</v>
      </c>
      <c r="O113">
        <v>0</v>
      </c>
      <c r="P113">
        <v>0</v>
      </c>
      <c r="Q113">
        <v>0</v>
      </c>
      <c r="R113">
        <v>21.453098529411761</v>
      </c>
      <c r="S113">
        <v>21.436940294117651</v>
      </c>
    </row>
    <row r="114" spans="1:19" x14ac:dyDescent="0.3">
      <c r="A114" s="23">
        <v>110</v>
      </c>
      <c r="B114">
        <v>2050</v>
      </c>
      <c r="C114" t="s">
        <v>103</v>
      </c>
      <c r="D114" t="s">
        <v>123</v>
      </c>
      <c r="E114" t="s">
        <v>105</v>
      </c>
      <c r="F114" t="s">
        <v>127</v>
      </c>
      <c r="G114">
        <v>54829.675289493251</v>
      </c>
      <c r="H114">
        <v>7.3418339884556811</v>
      </c>
      <c r="I114">
        <v>182.5651758206736</v>
      </c>
      <c r="J114">
        <v>0.14508107581713231</v>
      </c>
      <c r="K114">
        <v>0</v>
      </c>
      <c r="L114">
        <v>0</v>
      </c>
      <c r="M114">
        <v>257.18708169552752</v>
      </c>
      <c r="N114">
        <v>2664.7855802259292</v>
      </c>
      <c r="O114">
        <v>0</v>
      </c>
      <c r="P114">
        <v>0</v>
      </c>
      <c r="Q114">
        <v>0</v>
      </c>
      <c r="R114">
        <v>21.701409398349799</v>
      </c>
      <c r="S114">
        <v>21.72731081128936</v>
      </c>
    </row>
    <row r="115" spans="1:19" x14ac:dyDescent="0.3">
      <c r="A115" s="23">
        <v>111</v>
      </c>
      <c r="B115">
        <v>2020</v>
      </c>
      <c r="C115" t="s">
        <v>103</v>
      </c>
      <c r="D115" t="s">
        <v>124</v>
      </c>
      <c r="E115" t="s">
        <v>105</v>
      </c>
      <c r="F115" t="s">
        <v>128</v>
      </c>
      <c r="G115">
        <v>44298.127872777673</v>
      </c>
      <c r="H115">
        <v>7.0992854584189589</v>
      </c>
      <c r="I115">
        <v>136.55836051356499</v>
      </c>
      <c r="J115">
        <v>0.12535211440206631</v>
      </c>
      <c r="K115">
        <v>0</v>
      </c>
      <c r="L115">
        <v>0</v>
      </c>
      <c r="M115">
        <v>265.02598932900958</v>
      </c>
      <c r="N115">
        <v>2593.096802473558</v>
      </c>
      <c r="O115">
        <v>0</v>
      </c>
      <c r="P115">
        <v>0</v>
      </c>
      <c r="Q115">
        <v>0</v>
      </c>
      <c r="R115">
        <v>17.254568164250301</v>
      </c>
      <c r="S115">
        <v>17.282259949850111</v>
      </c>
    </row>
    <row r="116" spans="1:19" x14ac:dyDescent="0.3">
      <c r="A116" s="23">
        <v>112</v>
      </c>
      <c r="B116">
        <v>2025</v>
      </c>
      <c r="C116" t="s">
        <v>103</v>
      </c>
      <c r="D116" t="s">
        <v>124</v>
      </c>
      <c r="E116" t="s">
        <v>105</v>
      </c>
      <c r="F116" t="s">
        <v>128</v>
      </c>
      <c r="G116">
        <v>43223.825264833853</v>
      </c>
      <c r="H116">
        <v>7.1456838388296866</v>
      </c>
      <c r="I116">
        <v>138.58320196733709</v>
      </c>
      <c r="J116">
        <v>0.14247847436786679</v>
      </c>
      <c r="K116">
        <v>0</v>
      </c>
      <c r="L116">
        <v>0</v>
      </c>
      <c r="M116">
        <v>266.38205435399459</v>
      </c>
      <c r="N116">
        <v>2599.5496721104741</v>
      </c>
      <c r="O116">
        <v>0</v>
      </c>
      <c r="P116">
        <v>0</v>
      </c>
      <c r="Q116">
        <v>0</v>
      </c>
      <c r="R116">
        <v>18.163055678163818</v>
      </c>
      <c r="S116">
        <v>18.17322766252601</v>
      </c>
    </row>
    <row r="117" spans="1:19" x14ac:dyDescent="0.3">
      <c r="A117" s="23">
        <v>113</v>
      </c>
      <c r="B117">
        <v>2030</v>
      </c>
      <c r="C117" t="s">
        <v>103</v>
      </c>
      <c r="D117" t="s">
        <v>124</v>
      </c>
      <c r="E117" t="s">
        <v>105</v>
      </c>
      <c r="F117" t="s">
        <v>128</v>
      </c>
      <c r="G117">
        <v>45085.928951675931</v>
      </c>
      <c r="H117">
        <v>7.0836801203309099</v>
      </c>
      <c r="I117">
        <v>135.85501305059501</v>
      </c>
      <c r="J117">
        <v>0.1438800524973087</v>
      </c>
      <c r="K117">
        <v>0</v>
      </c>
      <c r="L117">
        <v>0</v>
      </c>
      <c r="M117">
        <v>269.65575922020849</v>
      </c>
      <c r="N117">
        <v>2578.2058749797238</v>
      </c>
      <c r="O117">
        <v>0</v>
      </c>
      <c r="P117">
        <v>0</v>
      </c>
      <c r="Q117">
        <v>0</v>
      </c>
      <c r="R117">
        <v>19.209748868211111</v>
      </c>
      <c r="S117">
        <v>19.223660802500991</v>
      </c>
    </row>
    <row r="118" spans="1:19" x14ac:dyDescent="0.3">
      <c r="A118" s="23">
        <v>114</v>
      </c>
      <c r="B118">
        <v>2035</v>
      </c>
      <c r="C118" t="s">
        <v>103</v>
      </c>
      <c r="D118" t="s">
        <v>124</v>
      </c>
      <c r="E118" t="s">
        <v>105</v>
      </c>
      <c r="F118" t="s">
        <v>128</v>
      </c>
      <c r="G118">
        <v>46126.013736936642</v>
      </c>
      <c r="H118">
        <v>6.7651983997387326</v>
      </c>
      <c r="I118">
        <v>133.61363079686481</v>
      </c>
      <c r="J118">
        <v>0.14734950604180269</v>
      </c>
      <c r="K118">
        <v>0</v>
      </c>
      <c r="L118">
        <v>0</v>
      </c>
      <c r="M118">
        <v>285.16937459177012</v>
      </c>
      <c r="N118">
        <v>2545.8635287393859</v>
      </c>
      <c r="O118">
        <v>0</v>
      </c>
      <c r="P118">
        <v>0</v>
      </c>
      <c r="Q118">
        <v>0</v>
      </c>
      <c r="R118">
        <v>19.956625571521879</v>
      </c>
      <c r="S118">
        <v>19.96112059111692</v>
      </c>
    </row>
    <row r="119" spans="1:19" x14ac:dyDescent="0.3">
      <c r="A119" s="23">
        <v>115</v>
      </c>
      <c r="B119">
        <v>2040</v>
      </c>
      <c r="C119" t="s">
        <v>103</v>
      </c>
      <c r="D119" t="s">
        <v>124</v>
      </c>
      <c r="E119" t="s">
        <v>105</v>
      </c>
      <c r="F119" t="s">
        <v>128</v>
      </c>
      <c r="G119">
        <v>48203.278226563969</v>
      </c>
      <c r="H119">
        <v>6.4890475295885794</v>
      </c>
      <c r="I119">
        <v>127.47153860604919</v>
      </c>
      <c r="J119">
        <v>0.145178846515123</v>
      </c>
      <c r="K119">
        <v>0</v>
      </c>
      <c r="L119">
        <v>0</v>
      </c>
      <c r="M119">
        <v>296.48863422881828</v>
      </c>
      <c r="N119">
        <v>2370.7439413864358</v>
      </c>
      <c r="O119">
        <v>0</v>
      </c>
      <c r="P119">
        <v>0</v>
      </c>
      <c r="Q119">
        <v>0</v>
      </c>
      <c r="R119">
        <v>20.903268833364649</v>
      </c>
      <c r="S119">
        <v>20.903558143903808</v>
      </c>
    </row>
    <row r="120" spans="1:19" x14ac:dyDescent="0.3">
      <c r="A120" s="23">
        <v>116</v>
      </c>
      <c r="B120">
        <v>2045</v>
      </c>
      <c r="C120" t="s">
        <v>103</v>
      </c>
      <c r="D120" t="s">
        <v>124</v>
      </c>
      <c r="E120" t="s">
        <v>105</v>
      </c>
      <c r="F120" t="s">
        <v>128</v>
      </c>
      <c r="G120">
        <v>45079.866549464597</v>
      </c>
      <c r="H120">
        <v>6.790084705130254</v>
      </c>
      <c r="I120">
        <v>131.75211762825629</v>
      </c>
      <c r="J120">
        <v>0.1494766501518299</v>
      </c>
      <c r="K120">
        <v>0</v>
      </c>
      <c r="L120">
        <v>0</v>
      </c>
      <c r="M120">
        <v>278.97455649672372</v>
      </c>
      <c r="N120">
        <v>2506.0417132811249</v>
      </c>
      <c r="O120">
        <v>0</v>
      </c>
      <c r="P120">
        <v>0</v>
      </c>
      <c r="Q120">
        <v>0</v>
      </c>
      <c r="R120">
        <v>20.83191305737574</v>
      </c>
      <c r="S120">
        <v>20.870601885887812</v>
      </c>
    </row>
    <row r="121" spans="1:19" x14ac:dyDescent="0.3">
      <c r="A121" s="23">
        <v>117</v>
      </c>
      <c r="B121">
        <v>2050</v>
      </c>
      <c r="C121" t="s">
        <v>103</v>
      </c>
      <c r="D121" t="s">
        <v>124</v>
      </c>
      <c r="E121" t="s">
        <v>105</v>
      </c>
      <c r="F121" t="s">
        <v>128</v>
      </c>
      <c r="G121">
        <v>45057.688871177481</v>
      </c>
      <c r="H121">
        <v>6.9012961953102057</v>
      </c>
      <c r="I121">
        <v>134.5324048827552</v>
      </c>
      <c r="J121">
        <v>0.14808943328159729</v>
      </c>
      <c r="K121">
        <v>0</v>
      </c>
      <c r="L121">
        <v>0</v>
      </c>
      <c r="M121">
        <v>275.95247283862579</v>
      </c>
      <c r="N121">
        <v>2550.8080036914298</v>
      </c>
      <c r="O121">
        <v>0</v>
      </c>
      <c r="P121">
        <v>0</v>
      </c>
      <c r="Q121">
        <v>0</v>
      </c>
      <c r="R121">
        <v>21.239305339989091</v>
      </c>
      <c r="S121">
        <v>21.23876127354335</v>
      </c>
    </row>
    <row r="122" spans="1:19" x14ac:dyDescent="0.3">
      <c r="A122" s="23">
        <v>118</v>
      </c>
      <c r="B122">
        <v>2020</v>
      </c>
      <c r="C122" t="s">
        <v>117</v>
      </c>
      <c r="D122" t="s">
        <v>122</v>
      </c>
      <c r="E122" t="s">
        <v>105</v>
      </c>
      <c r="F122" t="s">
        <v>104</v>
      </c>
      <c r="G122">
        <v>50014.522027566672</v>
      </c>
      <c r="H122">
        <v>5.5655609944609044</v>
      </c>
      <c r="I122">
        <v>114.8374500837305</v>
      </c>
      <c r="J122">
        <v>3.7777228519902097E-2</v>
      </c>
      <c r="K122">
        <v>74.815850830864363</v>
      </c>
      <c r="L122">
        <v>212.99859912405</v>
      </c>
      <c r="M122">
        <v>0</v>
      </c>
      <c r="N122">
        <v>2055.8388831637249</v>
      </c>
      <c r="O122">
        <v>272.39944287002447</v>
      </c>
      <c r="P122">
        <v>0.30934712739920128</v>
      </c>
      <c r="Q122">
        <v>1</v>
      </c>
      <c r="R122">
        <f t="shared" ref="R122:R140" si="2">1/P122*33.71</f>
        <v>108.97143375279663</v>
      </c>
    </row>
    <row r="123" spans="1:19" x14ac:dyDescent="0.3">
      <c r="A123" s="23">
        <v>119</v>
      </c>
      <c r="B123">
        <v>2025</v>
      </c>
      <c r="C123" t="s">
        <v>117</v>
      </c>
      <c r="D123" t="s">
        <v>122</v>
      </c>
      <c r="E123" t="s">
        <v>105</v>
      </c>
      <c r="F123" t="s">
        <v>104</v>
      </c>
      <c r="G123">
        <v>43718.924135993257</v>
      </c>
      <c r="H123">
        <v>5.227715088508007</v>
      </c>
      <c r="I123">
        <v>114.744697948862</v>
      </c>
      <c r="J123">
        <v>3.5370761449845398E-2</v>
      </c>
      <c r="K123">
        <v>77.741660578814276</v>
      </c>
      <c r="L123">
        <v>206.83574599606629</v>
      </c>
      <c r="M123">
        <v>0</v>
      </c>
      <c r="N123">
        <v>1735.821314976117</v>
      </c>
      <c r="O123">
        <v>313.28143860635009</v>
      </c>
      <c r="P123">
        <v>0.27918357403765098</v>
      </c>
      <c r="Q123">
        <v>1</v>
      </c>
      <c r="R123">
        <f t="shared" si="2"/>
        <v>120.74492604444499</v>
      </c>
    </row>
    <row r="124" spans="1:19" x14ac:dyDescent="0.3">
      <c r="A124" s="23">
        <v>120</v>
      </c>
      <c r="B124">
        <v>2030</v>
      </c>
      <c r="C124" t="s">
        <v>117</v>
      </c>
      <c r="D124" t="s">
        <v>122</v>
      </c>
      <c r="E124" t="s">
        <v>105</v>
      </c>
      <c r="F124" t="s">
        <v>104</v>
      </c>
      <c r="G124">
        <v>44344.35651741238</v>
      </c>
      <c r="H124">
        <v>5.291349126045187</v>
      </c>
      <c r="I124">
        <v>111.9272788427326</v>
      </c>
      <c r="J124">
        <v>3.5467929972424803E-2</v>
      </c>
      <c r="K124">
        <v>79.624111868439783</v>
      </c>
      <c r="L124">
        <v>227.8792446851094</v>
      </c>
      <c r="M124">
        <v>0</v>
      </c>
      <c r="N124">
        <v>1671.7595512364351</v>
      </c>
      <c r="O124">
        <v>327.66364692670339</v>
      </c>
      <c r="P124">
        <v>0.27176412115281973</v>
      </c>
      <c r="Q124">
        <v>1</v>
      </c>
      <c r="R124">
        <f t="shared" si="2"/>
        <v>124.04139242885572</v>
      </c>
    </row>
    <row r="125" spans="1:19" x14ac:dyDescent="0.3">
      <c r="A125" s="23">
        <v>121</v>
      </c>
      <c r="B125">
        <v>2035</v>
      </c>
      <c r="C125" t="s">
        <v>117</v>
      </c>
      <c r="D125" t="s">
        <v>122</v>
      </c>
      <c r="E125" t="s">
        <v>105</v>
      </c>
      <c r="F125" t="s">
        <v>104</v>
      </c>
      <c r="G125">
        <v>45127.8575356043</v>
      </c>
      <c r="H125">
        <v>5.3652986395440756</v>
      </c>
      <c r="I125">
        <v>110.247778787271</v>
      </c>
      <c r="J125">
        <v>3.7165977392597097E-2</v>
      </c>
      <c r="K125">
        <v>81.236038807801677</v>
      </c>
      <c r="L125">
        <v>236.9524990855565</v>
      </c>
      <c r="M125">
        <v>0</v>
      </c>
      <c r="N125">
        <v>1750.5350202357499</v>
      </c>
      <c r="O125">
        <v>321.61714611037041</v>
      </c>
      <c r="P125">
        <v>0.2811794020129556</v>
      </c>
      <c r="Q125">
        <v>1</v>
      </c>
      <c r="R125">
        <f t="shared" si="2"/>
        <v>119.88787143962551</v>
      </c>
    </row>
    <row r="126" spans="1:19" x14ac:dyDescent="0.3">
      <c r="A126" s="23">
        <v>122</v>
      </c>
      <c r="B126">
        <v>2040</v>
      </c>
      <c r="C126" t="s">
        <v>117</v>
      </c>
      <c r="D126" t="s">
        <v>122</v>
      </c>
      <c r="E126" t="s">
        <v>105</v>
      </c>
      <c r="F126" t="s">
        <v>104</v>
      </c>
      <c r="G126">
        <v>44736.837082564787</v>
      </c>
      <c r="H126">
        <v>5.3729213693293953</v>
      </c>
      <c r="I126">
        <v>110.1144923704</v>
      </c>
      <c r="J126">
        <v>3.7388616224025097E-2</v>
      </c>
      <c r="K126">
        <v>82.110475705238173</v>
      </c>
      <c r="L126">
        <v>238.3483463825506</v>
      </c>
      <c r="M126">
        <v>0</v>
      </c>
      <c r="N126">
        <v>1755.002063797129</v>
      </c>
      <c r="O126">
        <v>320.56050472738531</v>
      </c>
      <c r="P126">
        <v>0.28549645284868502</v>
      </c>
      <c r="Q126">
        <v>1</v>
      </c>
      <c r="R126">
        <f t="shared" si="2"/>
        <v>118.07502217152421</v>
      </c>
    </row>
    <row r="127" spans="1:19" x14ac:dyDescent="0.3">
      <c r="A127" s="23">
        <v>123</v>
      </c>
      <c r="B127">
        <v>2045</v>
      </c>
      <c r="C127" t="s">
        <v>117</v>
      </c>
      <c r="D127" t="s">
        <v>122</v>
      </c>
      <c r="E127" t="s">
        <v>105</v>
      </c>
      <c r="F127" t="s">
        <v>104</v>
      </c>
      <c r="G127">
        <v>44237.591361285973</v>
      </c>
      <c r="H127">
        <v>5.3746971173061553</v>
      </c>
      <c r="I127">
        <v>108.7820150129896</v>
      </c>
      <c r="J127">
        <v>3.7545363709032699E-2</v>
      </c>
      <c r="K127">
        <v>83.862393210431662</v>
      </c>
      <c r="L127">
        <v>240.9055692945644</v>
      </c>
      <c r="M127">
        <v>0</v>
      </c>
      <c r="N127">
        <v>1778.2122270933251</v>
      </c>
      <c r="O127">
        <v>321.72713704036772</v>
      </c>
      <c r="P127">
        <v>0.2903719586830536</v>
      </c>
      <c r="Q127">
        <v>1</v>
      </c>
      <c r="R127">
        <f t="shared" si="2"/>
        <v>116.09247722434208</v>
      </c>
    </row>
    <row r="128" spans="1:19" x14ac:dyDescent="0.3">
      <c r="A128" s="23">
        <v>124</v>
      </c>
      <c r="B128">
        <v>2050</v>
      </c>
      <c r="C128" t="s">
        <v>117</v>
      </c>
      <c r="D128" t="s">
        <v>122</v>
      </c>
      <c r="E128" t="s">
        <v>105</v>
      </c>
      <c r="F128" t="s">
        <v>104</v>
      </c>
      <c r="G128">
        <v>44709.707270622057</v>
      </c>
      <c r="H128">
        <v>5.3607102338183523</v>
      </c>
      <c r="I128">
        <v>108.6491237280276</v>
      </c>
      <c r="J128">
        <v>3.7749324093760597E-2</v>
      </c>
      <c r="K128">
        <v>83.367666162106673</v>
      </c>
      <c r="L128">
        <v>241.33097094259389</v>
      </c>
      <c r="M128">
        <v>0</v>
      </c>
      <c r="N128">
        <v>1801.0350450458329</v>
      </c>
      <c r="O128">
        <v>316.65104572246872</v>
      </c>
      <c r="P128">
        <v>0.29326122208514532</v>
      </c>
      <c r="Q128">
        <v>1</v>
      </c>
      <c r="R128">
        <f t="shared" si="2"/>
        <v>114.94871282440697</v>
      </c>
    </row>
    <row r="129" spans="1:19" x14ac:dyDescent="0.3">
      <c r="A129" s="23">
        <v>125</v>
      </c>
      <c r="B129">
        <v>2020</v>
      </c>
      <c r="C129" t="s">
        <v>117</v>
      </c>
      <c r="D129" t="s">
        <v>123</v>
      </c>
      <c r="E129" t="s">
        <v>105</v>
      </c>
      <c r="F129" t="s">
        <v>127</v>
      </c>
      <c r="G129">
        <v>50864.216038223138</v>
      </c>
      <c r="H129">
        <v>5.4417742768595039</v>
      </c>
      <c r="I129">
        <v>169.90515237603299</v>
      </c>
      <c r="J129">
        <v>4.7808109504132203E-2</v>
      </c>
      <c r="K129">
        <v>79.840411931818167</v>
      </c>
      <c r="L129">
        <v>258.22604597107443</v>
      </c>
      <c r="M129">
        <v>0</v>
      </c>
      <c r="N129">
        <v>2450.3531766528931</v>
      </c>
      <c r="O129">
        <v>233.41244834710739</v>
      </c>
      <c r="P129">
        <v>0.39098043646694219</v>
      </c>
      <c r="Q129">
        <v>1</v>
      </c>
      <c r="R129">
        <f t="shared" si="2"/>
        <v>86.219147701141338</v>
      </c>
    </row>
    <row r="130" spans="1:19" x14ac:dyDescent="0.3">
      <c r="A130" s="23">
        <v>126</v>
      </c>
      <c r="B130">
        <v>2025</v>
      </c>
      <c r="C130" t="s">
        <v>117</v>
      </c>
      <c r="D130" t="s">
        <v>123</v>
      </c>
      <c r="E130" t="s">
        <v>105</v>
      </c>
      <c r="F130" t="s">
        <v>127</v>
      </c>
      <c r="G130">
        <v>50097.134469357406</v>
      </c>
      <c r="H130">
        <v>4.9057031976190926</v>
      </c>
      <c r="I130">
        <v>159.8108321312036</v>
      </c>
      <c r="J130">
        <v>4.2889808606237402E-2</v>
      </c>
      <c r="K130">
        <v>97.815784537899475</v>
      </c>
      <c r="L130">
        <v>279.95405887723382</v>
      </c>
      <c r="M130">
        <v>0</v>
      </c>
      <c r="N130">
        <v>2143.8669676817881</v>
      </c>
      <c r="O130">
        <v>324.88725724105018</v>
      </c>
      <c r="P130">
        <v>0.33409929085838952</v>
      </c>
      <c r="Q130">
        <v>1</v>
      </c>
      <c r="R130">
        <f t="shared" si="2"/>
        <v>100.89814891073276</v>
      </c>
    </row>
    <row r="131" spans="1:19" x14ac:dyDescent="0.3">
      <c r="A131" s="23">
        <v>127</v>
      </c>
      <c r="B131">
        <v>2030</v>
      </c>
      <c r="C131" t="s">
        <v>117</v>
      </c>
      <c r="D131" t="s">
        <v>123</v>
      </c>
      <c r="E131" t="s">
        <v>105</v>
      </c>
      <c r="F131" t="s">
        <v>127</v>
      </c>
      <c r="G131">
        <v>53001.635187641987</v>
      </c>
      <c r="H131">
        <v>4.8787748261549613</v>
      </c>
      <c r="I131">
        <v>157.64463918725929</v>
      </c>
      <c r="J131">
        <v>4.7143534393827402E-2</v>
      </c>
      <c r="K131">
        <v>115.9856154396755</v>
      </c>
      <c r="L131">
        <v>297.07468103916278</v>
      </c>
      <c r="M131">
        <v>0</v>
      </c>
      <c r="N131">
        <v>2018.856387227504</v>
      </c>
      <c r="O131">
        <v>361.34090340635998</v>
      </c>
      <c r="P131">
        <v>0.3647475734310146</v>
      </c>
      <c r="Q131">
        <v>1</v>
      </c>
      <c r="R131">
        <f t="shared" si="2"/>
        <v>92.420080229473101</v>
      </c>
    </row>
    <row r="132" spans="1:19" x14ac:dyDescent="0.3">
      <c r="A132" s="23">
        <v>128</v>
      </c>
      <c r="B132">
        <v>2035</v>
      </c>
      <c r="C132" t="s">
        <v>117</v>
      </c>
      <c r="D132" t="s">
        <v>123</v>
      </c>
      <c r="E132" t="s">
        <v>105</v>
      </c>
      <c r="F132" t="s">
        <v>127</v>
      </c>
      <c r="G132">
        <v>52010.646180900207</v>
      </c>
      <c r="H132">
        <v>4.6168299830555766</v>
      </c>
      <c r="I132">
        <v>158.4853971392607</v>
      </c>
      <c r="J132">
        <v>4.5304284997530697E-2</v>
      </c>
      <c r="K132">
        <v>111.13592316556149</v>
      </c>
      <c r="L132">
        <v>290.01304986825932</v>
      </c>
      <c r="M132">
        <v>0</v>
      </c>
      <c r="N132">
        <v>1918.2288276015699</v>
      </c>
      <c r="O132">
        <v>366.15109616330523</v>
      </c>
      <c r="P132">
        <v>0.34403712987669699</v>
      </c>
      <c r="Q132">
        <v>1</v>
      </c>
      <c r="R132">
        <f t="shared" si="2"/>
        <v>97.983610118133697</v>
      </c>
    </row>
    <row r="133" spans="1:19" x14ac:dyDescent="0.3">
      <c r="A133" s="23">
        <v>129</v>
      </c>
      <c r="B133">
        <v>2040</v>
      </c>
      <c r="C133" t="s">
        <v>117</v>
      </c>
      <c r="D133" t="s">
        <v>123</v>
      </c>
      <c r="E133" t="s">
        <v>105</v>
      </c>
      <c r="F133" t="s">
        <v>127</v>
      </c>
      <c r="G133">
        <v>53012.072396090392</v>
      </c>
      <c r="H133">
        <v>4.5266324106660996</v>
      </c>
      <c r="I133">
        <v>157.77122311449779</v>
      </c>
      <c r="J133">
        <v>4.44873869344415E-2</v>
      </c>
      <c r="K133">
        <v>115.3126883426584</v>
      </c>
      <c r="L133">
        <v>295.94932817955811</v>
      </c>
      <c r="M133">
        <v>0</v>
      </c>
      <c r="N133">
        <v>1919.2968805206669</v>
      </c>
      <c r="O133">
        <v>384.87482322335433</v>
      </c>
      <c r="P133">
        <v>0.3408825658789939</v>
      </c>
      <c r="Q133">
        <v>1</v>
      </c>
      <c r="R133">
        <f t="shared" si="2"/>
        <v>98.890361004752407</v>
      </c>
    </row>
    <row r="134" spans="1:19" x14ac:dyDescent="0.3">
      <c r="A134" s="23">
        <v>130</v>
      </c>
      <c r="B134">
        <v>2045</v>
      </c>
      <c r="C134" t="s">
        <v>117</v>
      </c>
      <c r="D134" t="s">
        <v>123</v>
      </c>
      <c r="E134" t="s">
        <v>105</v>
      </c>
      <c r="F134" t="s">
        <v>127</v>
      </c>
      <c r="G134">
        <v>52541.890943459097</v>
      </c>
      <c r="H134">
        <v>4.3975316995907612</v>
      </c>
      <c r="I134">
        <v>157.5139846142792</v>
      </c>
      <c r="J134">
        <v>4.2970518729189597E-2</v>
      </c>
      <c r="K134">
        <v>113.0238710018721</v>
      </c>
      <c r="L134">
        <v>292.72195319538349</v>
      </c>
      <c r="M134">
        <v>0</v>
      </c>
      <c r="N134">
        <v>1864.497523487978</v>
      </c>
      <c r="O134">
        <v>386.62682007644702</v>
      </c>
      <c r="P134">
        <v>0.3317409457093925</v>
      </c>
      <c r="Q134">
        <v>1</v>
      </c>
      <c r="R134">
        <f t="shared" si="2"/>
        <v>101.61543347600573</v>
      </c>
    </row>
    <row r="135" spans="1:19" x14ac:dyDescent="0.3">
      <c r="A135" s="23">
        <v>131</v>
      </c>
      <c r="B135">
        <v>2050</v>
      </c>
      <c r="C135" t="s">
        <v>117</v>
      </c>
      <c r="D135" t="s">
        <v>123</v>
      </c>
      <c r="E135" t="s">
        <v>105</v>
      </c>
      <c r="F135" t="s">
        <v>127</v>
      </c>
      <c r="G135">
        <v>52409.019094211493</v>
      </c>
      <c r="H135">
        <v>4.3376475023106078</v>
      </c>
      <c r="I135">
        <v>157.18436265452311</v>
      </c>
      <c r="J135">
        <v>4.2395965122501898E-2</v>
      </c>
      <c r="K135">
        <v>113.571753965124</v>
      </c>
      <c r="L135">
        <v>293.24109498206388</v>
      </c>
      <c r="M135">
        <v>0</v>
      </c>
      <c r="N135">
        <v>1845.3368128070881</v>
      </c>
      <c r="O135">
        <v>391.51377167637708</v>
      </c>
      <c r="P135">
        <v>0.32919353241777</v>
      </c>
      <c r="Q135">
        <v>1</v>
      </c>
      <c r="R135">
        <f t="shared" si="2"/>
        <v>102.40176880881006</v>
      </c>
    </row>
    <row r="136" spans="1:19" x14ac:dyDescent="0.3">
      <c r="A136" s="23">
        <v>132</v>
      </c>
      <c r="B136">
        <v>2030</v>
      </c>
      <c r="C136" t="s">
        <v>117</v>
      </c>
      <c r="D136" t="s">
        <v>124</v>
      </c>
      <c r="E136" t="s">
        <v>105</v>
      </c>
      <c r="F136" t="s">
        <v>128</v>
      </c>
      <c r="G136">
        <v>60023</v>
      </c>
      <c r="H136">
        <v>5.9</v>
      </c>
      <c r="I136">
        <v>128</v>
      </c>
      <c r="J136">
        <v>6.6000000000000003E-2</v>
      </c>
      <c r="K136">
        <v>119.9</v>
      </c>
      <c r="L136">
        <v>302</v>
      </c>
      <c r="M136">
        <v>0</v>
      </c>
      <c r="N136">
        <v>2978</v>
      </c>
      <c r="O136">
        <v>261</v>
      </c>
      <c r="P136">
        <v>0.50700000000000001</v>
      </c>
      <c r="Q136">
        <v>1</v>
      </c>
      <c r="R136">
        <f t="shared" si="2"/>
        <v>66.48915187376727</v>
      </c>
    </row>
    <row r="137" spans="1:19" x14ac:dyDescent="0.3">
      <c r="A137" s="23">
        <v>133</v>
      </c>
      <c r="B137">
        <v>2035</v>
      </c>
      <c r="C137" t="s">
        <v>117</v>
      </c>
      <c r="D137" t="s">
        <v>124</v>
      </c>
      <c r="E137" t="s">
        <v>105</v>
      </c>
      <c r="F137" t="s">
        <v>128</v>
      </c>
      <c r="G137">
        <v>52829.437290228001</v>
      </c>
      <c r="H137">
        <v>6.0163033833571236</v>
      </c>
      <c r="I137">
        <v>126.948420199838</v>
      </c>
      <c r="J137">
        <v>6.0309594537247699E-2</v>
      </c>
      <c r="K137">
        <v>117.3370008873114</v>
      </c>
      <c r="L137">
        <v>298.43408819104201</v>
      </c>
      <c r="M137">
        <v>0</v>
      </c>
      <c r="N137">
        <v>2709.062266116277</v>
      </c>
      <c r="O137">
        <v>300.68708768951808</v>
      </c>
      <c r="P137">
        <v>0.45769005825392539</v>
      </c>
      <c r="Q137">
        <v>1</v>
      </c>
      <c r="R137">
        <f t="shared" si="2"/>
        <v>73.652462822991382</v>
      </c>
    </row>
    <row r="138" spans="1:19" x14ac:dyDescent="0.3">
      <c r="A138" s="23">
        <v>134</v>
      </c>
      <c r="B138">
        <v>2040</v>
      </c>
      <c r="C138" t="s">
        <v>117</v>
      </c>
      <c r="D138" t="s">
        <v>124</v>
      </c>
      <c r="E138" t="s">
        <v>105</v>
      </c>
      <c r="F138" t="s">
        <v>128</v>
      </c>
      <c r="G138">
        <v>52131.367007118541</v>
      </c>
      <c r="H138">
        <v>5.8991364902506973</v>
      </c>
      <c r="I138">
        <v>128.5861343237388</v>
      </c>
      <c r="J138">
        <v>6.2743732590529205E-2</v>
      </c>
      <c r="K138">
        <v>118.06341689879289</v>
      </c>
      <c r="L138">
        <v>299.4447539461467</v>
      </c>
      <c r="M138">
        <v>0</v>
      </c>
      <c r="N138">
        <v>2699.113958526772</v>
      </c>
      <c r="O138">
        <v>286.03574744661103</v>
      </c>
      <c r="P138">
        <v>0.47885137728257499</v>
      </c>
      <c r="Q138">
        <v>1</v>
      </c>
      <c r="R138">
        <f t="shared" si="2"/>
        <v>70.397625650155319</v>
      </c>
    </row>
    <row r="139" spans="1:19" x14ac:dyDescent="0.3">
      <c r="A139" s="23">
        <v>135</v>
      </c>
      <c r="B139">
        <v>2045</v>
      </c>
      <c r="C139" t="s">
        <v>117</v>
      </c>
      <c r="D139" t="s">
        <v>124</v>
      </c>
      <c r="E139" t="s">
        <v>105</v>
      </c>
      <c r="F139" t="s">
        <v>128</v>
      </c>
      <c r="G139">
        <v>49488.427060148933</v>
      </c>
      <c r="H139">
        <v>5.7587915258428817</v>
      </c>
      <c r="I139">
        <v>159.11375814030171</v>
      </c>
      <c r="J139">
        <v>5.2953287720165901E-2</v>
      </c>
      <c r="K139">
        <v>106.92246860660021</v>
      </c>
      <c r="L139">
        <v>283.67229961805839</v>
      </c>
      <c r="M139">
        <v>0</v>
      </c>
      <c r="N139">
        <v>2370.718187563542</v>
      </c>
      <c r="O139">
        <v>303.35476602643371</v>
      </c>
      <c r="P139">
        <v>0.40784859725771438</v>
      </c>
      <c r="Q139">
        <v>1</v>
      </c>
      <c r="R139">
        <f t="shared" si="2"/>
        <v>82.653220402518826</v>
      </c>
    </row>
    <row r="140" spans="1:19" x14ac:dyDescent="0.3">
      <c r="A140" s="23">
        <v>136</v>
      </c>
      <c r="B140">
        <v>2050</v>
      </c>
      <c r="C140" t="s">
        <v>117</v>
      </c>
      <c r="D140" t="s">
        <v>124</v>
      </c>
      <c r="E140" t="s">
        <v>105</v>
      </c>
      <c r="F140" t="s">
        <v>128</v>
      </c>
      <c r="G140">
        <v>47531.521388216301</v>
      </c>
      <c r="H140">
        <v>5.5082266805027089</v>
      </c>
      <c r="I140">
        <v>159.9784388331604</v>
      </c>
      <c r="J140">
        <v>5.0839530727545199E-2</v>
      </c>
      <c r="K140">
        <v>101.4271705292286</v>
      </c>
      <c r="L140">
        <v>276.05664130058801</v>
      </c>
      <c r="M140">
        <v>0</v>
      </c>
      <c r="N140">
        <v>2317.542257580998</v>
      </c>
      <c r="O140">
        <v>287.2560820938545</v>
      </c>
      <c r="P140">
        <v>0.39558223797993769</v>
      </c>
      <c r="Q140">
        <v>1</v>
      </c>
      <c r="R140">
        <f t="shared" si="2"/>
        <v>85.216161807825245</v>
      </c>
    </row>
    <row r="141" spans="1:19" x14ac:dyDescent="0.3">
      <c r="A141" s="23">
        <v>137</v>
      </c>
      <c r="B141">
        <v>2020</v>
      </c>
      <c r="C141" t="s">
        <v>118</v>
      </c>
      <c r="D141" t="s">
        <v>122</v>
      </c>
      <c r="E141" t="s">
        <v>105</v>
      </c>
      <c r="F141" t="s">
        <v>104</v>
      </c>
      <c r="G141">
        <v>53421.661684782608</v>
      </c>
      <c r="H141">
        <v>8.4494565217391315</v>
      </c>
      <c r="I141">
        <v>110.65047554347829</v>
      </c>
      <c r="J141">
        <v>0.23418206521739121</v>
      </c>
      <c r="K141">
        <v>1.6085258152173909</v>
      </c>
      <c r="L141">
        <v>35.509850543478258</v>
      </c>
      <c r="M141">
        <v>105.20652173913039</v>
      </c>
      <c r="N141">
        <v>1927.107336956522</v>
      </c>
      <c r="O141">
        <v>0</v>
      </c>
      <c r="P141">
        <v>0</v>
      </c>
      <c r="Q141">
        <v>0</v>
      </c>
      <c r="R141">
        <v>62.597384510869567</v>
      </c>
      <c r="S141">
        <v>62.577088994565209</v>
      </c>
    </row>
    <row r="142" spans="1:19" x14ac:dyDescent="0.3">
      <c r="A142" s="23">
        <v>138</v>
      </c>
      <c r="B142">
        <v>2025</v>
      </c>
      <c r="C142" t="s">
        <v>118</v>
      </c>
      <c r="D142" t="s">
        <v>122</v>
      </c>
      <c r="E142" t="s">
        <v>105</v>
      </c>
      <c r="F142" t="s">
        <v>104</v>
      </c>
      <c r="G142">
        <v>40410.249345146382</v>
      </c>
      <c r="H142">
        <v>7.9648420647149454</v>
      </c>
      <c r="I142">
        <v>113.6437981510016</v>
      </c>
      <c r="J142">
        <v>0.1042478428351309</v>
      </c>
      <c r="K142">
        <v>1.5540677966101699</v>
      </c>
      <c r="L142">
        <v>36.399884437596299</v>
      </c>
      <c r="M142">
        <v>106.1254237288136</v>
      </c>
      <c r="N142">
        <v>1713.8919491525421</v>
      </c>
      <c r="O142">
        <v>0</v>
      </c>
      <c r="P142">
        <v>0</v>
      </c>
      <c r="Q142">
        <v>0</v>
      </c>
      <c r="R142">
        <v>67.465134822804316</v>
      </c>
      <c r="S142">
        <v>67.445456471494623</v>
      </c>
    </row>
    <row r="143" spans="1:19" x14ac:dyDescent="0.3">
      <c r="A143" s="23">
        <v>139</v>
      </c>
      <c r="B143">
        <v>2030</v>
      </c>
      <c r="C143" t="s">
        <v>118</v>
      </c>
      <c r="D143" t="s">
        <v>122</v>
      </c>
      <c r="E143" t="s">
        <v>105</v>
      </c>
      <c r="F143" t="s">
        <v>104</v>
      </c>
      <c r="G143">
        <v>38717.001895317553</v>
      </c>
      <c r="H143">
        <v>7.9408847071565152</v>
      </c>
      <c r="I143">
        <v>114.1568882947219</v>
      </c>
      <c r="J143">
        <v>7.3007496657810506E-2</v>
      </c>
      <c r="K143">
        <v>1.73109336131183</v>
      </c>
      <c r="L143">
        <v>38.532110402247312</v>
      </c>
      <c r="M143">
        <v>106.02951280185469</v>
      </c>
      <c r="N143">
        <v>1756.8580204085081</v>
      </c>
      <c r="O143">
        <v>0</v>
      </c>
      <c r="P143">
        <v>0</v>
      </c>
      <c r="Q143">
        <v>0</v>
      </c>
      <c r="R143">
        <v>68.829704025857552</v>
      </c>
      <c r="S143">
        <v>68.838226016617881</v>
      </c>
    </row>
    <row r="144" spans="1:19" x14ac:dyDescent="0.3">
      <c r="A144" s="23">
        <v>140</v>
      </c>
      <c r="B144">
        <v>2035</v>
      </c>
      <c r="C144" t="s">
        <v>118</v>
      </c>
      <c r="D144" t="s">
        <v>122</v>
      </c>
      <c r="E144" t="s">
        <v>105</v>
      </c>
      <c r="F144" t="s">
        <v>104</v>
      </c>
      <c r="G144">
        <v>37251.158176171113</v>
      </c>
      <c r="H144">
        <v>7.6655198360603247</v>
      </c>
      <c r="I144">
        <v>112.0995325157696</v>
      </c>
      <c r="J144">
        <v>6.6732221190483804E-2</v>
      </c>
      <c r="K144">
        <v>1.7615174025807689</v>
      </c>
      <c r="L144">
        <v>37.010886619064401</v>
      </c>
      <c r="M144">
        <v>119.63323300566741</v>
      </c>
      <c r="N144">
        <v>1787.6481860971469</v>
      </c>
      <c r="O144">
        <v>0</v>
      </c>
      <c r="P144">
        <v>0</v>
      </c>
      <c r="Q144">
        <v>0</v>
      </c>
      <c r="R144">
        <v>67.981952226953993</v>
      </c>
      <c r="S144">
        <v>67.974624891934297</v>
      </c>
    </row>
    <row r="145" spans="1:19" x14ac:dyDescent="0.3">
      <c r="A145" s="23">
        <v>141</v>
      </c>
      <c r="B145">
        <v>2040</v>
      </c>
      <c r="C145" t="s">
        <v>118</v>
      </c>
      <c r="D145" t="s">
        <v>122</v>
      </c>
      <c r="E145" t="s">
        <v>105</v>
      </c>
      <c r="F145" t="s">
        <v>104</v>
      </c>
      <c r="G145">
        <v>35622.216484970122</v>
      </c>
      <c r="H145">
        <v>7.3647516307074756</v>
      </c>
      <c r="I145">
        <v>111.3634539068558</v>
      </c>
      <c r="J145">
        <v>5.8609063540573797E-2</v>
      </c>
      <c r="K145">
        <v>1.7379943438398029</v>
      </c>
      <c r="L145">
        <v>38.051293162432152</v>
      </c>
      <c r="M145">
        <v>127.3353555626511</v>
      </c>
      <c r="N145">
        <v>1741.9424576928341</v>
      </c>
      <c r="O145">
        <v>0</v>
      </c>
      <c r="P145">
        <v>0</v>
      </c>
      <c r="Q145">
        <v>0</v>
      </c>
      <c r="R145">
        <v>68.650301053687912</v>
      </c>
      <c r="S145">
        <v>68.675372667974273</v>
      </c>
    </row>
    <row r="146" spans="1:19" x14ac:dyDescent="0.3">
      <c r="A146" s="23">
        <v>142</v>
      </c>
      <c r="B146">
        <v>2045</v>
      </c>
      <c r="C146" t="s">
        <v>118</v>
      </c>
      <c r="D146" t="s">
        <v>122</v>
      </c>
      <c r="E146" t="s">
        <v>105</v>
      </c>
      <c r="F146" t="s">
        <v>104</v>
      </c>
      <c r="G146">
        <v>34265.209964672031</v>
      </c>
      <c r="H146">
        <v>7.4397712787267363</v>
      </c>
      <c r="I146">
        <v>116.5639363368176</v>
      </c>
      <c r="J146">
        <v>5.7462650690170002E-2</v>
      </c>
      <c r="K146">
        <v>1.6732709327311801</v>
      </c>
      <c r="L146">
        <v>40.051753651163637</v>
      </c>
      <c r="M146">
        <v>114.1105000546309</v>
      </c>
      <c r="N146">
        <v>1695.8523509487561</v>
      </c>
      <c r="O146">
        <v>0</v>
      </c>
      <c r="P146">
        <v>0</v>
      </c>
      <c r="Q146">
        <v>0</v>
      </c>
      <c r="R146">
        <v>70.084823542266093</v>
      </c>
      <c r="S146">
        <v>70.115561787522296</v>
      </c>
    </row>
    <row r="147" spans="1:19" x14ac:dyDescent="0.3">
      <c r="A147" s="23">
        <v>143</v>
      </c>
      <c r="B147">
        <v>2050</v>
      </c>
      <c r="C147" t="s">
        <v>118</v>
      </c>
      <c r="D147" t="s">
        <v>122</v>
      </c>
      <c r="E147" t="s">
        <v>105</v>
      </c>
      <c r="F147" t="s">
        <v>104</v>
      </c>
      <c r="G147">
        <v>33609.745974891834</v>
      </c>
      <c r="H147">
        <v>7.4948400595786921</v>
      </c>
      <c r="I147">
        <v>116.07138804170511</v>
      </c>
      <c r="J147">
        <v>5.8304737924675498E-2</v>
      </c>
      <c r="K147">
        <v>1.6765302503723669</v>
      </c>
      <c r="L147">
        <v>39.653663380381587</v>
      </c>
      <c r="M147">
        <v>117.4673381090857</v>
      </c>
      <c r="N147">
        <v>1721.6946946591961</v>
      </c>
      <c r="O147">
        <v>0</v>
      </c>
      <c r="P147">
        <v>0</v>
      </c>
      <c r="Q147">
        <v>0</v>
      </c>
      <c r="R147">
        <v>69.533044896801186</v>
      </c>
      <c r="S147">
        <v>69.559451024895381</v>
      </c>
    </row>
    <row r="148" spans="1:19" x14ac:dyDescent="0.3">
      <c r="A148" s="23">
        <v>144</v>
      </c>
      <c r="B148">
        <v>2025</v>
      </c>
      <c r="C148" t="s">
        <v>118</v>
      </c>
      <c r="D148" t="s">
        <v>123</v>
      </c>
      <c r="E148" t="s">
        <v>105</v>
      </c>
      <c r="F148" t="s">
        <v>127</v>
      </c>
      <c r="G148">
        <v>110247</v>
      </c>
      <c r="H148">
        <v>8.3000000000000007</v>
      </c>
      <c r="I148">
        <v>133</v>
      </c>
      <c r="J148">
        <v>0.17499999999999999</v>
      </c>
      <c r="K148">
        <v>1.7</v>
      </c>
      <c r="L148">
        <v>33</v>
      </c>
      <c r="M148">
        <v>240</v>
      </c>
      <c r="N148">
        <v>2878</v>
      </c>
      <c r="O148">
        <v>0</v>
      </c>
      <c r="P148">
        <v>0</v>
      </c>
      <c r="Q148">
        <v>0</v>
      </c>
      <c r="R148">
        <v>40.1</v>
      </c>
      <c r="S148">
        <v>40.11</v>
      </c>
    </row>
    <row r="149" spans="1:19" x14ac:dyDescent="0.3">
      <c r="A149" s="23">
        <v>145</v>
      </c>
      <c r="B149">
        <v>2030</v>
      </c>
      <c r="C149" t="s">
        <v>118</v>
      </c>
      <c r="D149" t="s">
        <v>123</v>
      </c>
      <c r="E149" t="s">
        <v>105</v>
      </c>
      <c r="F149" t="s">
        <v>127</v>
      </c>
      <c r="G149">
        <v>106822</v>
      </c>
      <c r="H149">
        <v>8.1999999999999993</v>
      </c>
      <c r="I149">
        <v>133</v>
      </c>
      <c r="J149">
        <v>0.12</v>
      </c>
      <c r="K149">
        <v>1.7</v>
      </c>
      <c r="L149">
        <v>33</v>
      </c>
      <c r="M149">
        <v>240</v>
      </c>
      <c r="N149">
        <v>2821</v>
      </c>
      <c r="O149">
        <v>0</v>
      </c>
      <c r="P149">
        <v>0</v>
      </c>
      <c r="Q149">
        <v>0</v>
      </c>
      <c r="R149">
        <v>41.7</v>
      </c>
      <c r="S149">
        <v>41.69</v>
      </c>
    </row>
    <row r="150" spans="1:19" x14ac:dyDescent="0.3">
      <c r="A150" s="23">
        <v>146</v>
      </c>
      <c r="B150">
        <v>2035</v>
      </c>
      <c r="C150" t="s">
        <v>118</v>
      </c>
      <c r="D150" t="s">
        <v>123</v>
      </c>
      <c r="E150" t="s">
        <v>105</v>
      </c>
      <c r="F150" t="s">
        <v>127</v>
      </c>
      <c r="G150">
        <v>57736.959977292077</v>
      </c>
      <c r="H150">
        <v>9.8406471757025233</v>
      </c>
      <c r="I150">
        <v>124.7967641214874</v>
      </c>
      <c r="J150">
        <v>8.7952881067272198E-2</v>
      </c>
      <c r="K150">
        <v>1.7820323587851259</v>
      </c>
      <c r="L150">
        <v>33.820323587851263</v>
      </c>
      <c r="M150">
        <v>139.10019869429459</v>
      </c>
      <c r="N150">
        <v>2436.6982685211469</v>
      </c>
      <c r="O150">
        <v>0</v>
      </c>
      <c r="P150">
        <v>0</v>
      </c>
      <c r="Q150">
        <v>0</v>
      </c>
      <c r="R150">
        <v>51.687624183934147</v>
      </c>
      <c r="S150">
        <v>51.690437127448199</v>
      </c>
    </row>
    <row r="151" spans="1:19" x14ac:dyDescent="0.3">
      <c r="A151" s="23">
        <v>147</v>
      </c>
      <c r="B151">
        <v>2040</v>
      </c>
      <c r="C151" t="s">
        <v>118</v>
      </c>
      <c r="D151" t="s">
        <v>123</v>
      </c>
      <c r="E151" t="s">
        <v>105</v>
      </c>
      <c r="F151" t="s">
        <v>127</v>
      </c>
      <c r="G151">
        <v>89993.751434034421</v>
      </c>
      <c r="H151">
        <v>8.1999999999999993</v>
      </c>
      <c r="I151">
        <v>118.0478011472275</v>
      </c>
      <c r="J151">
        <v>9.6397705544933002E-2</v>
      </c>
      <c r="K151">
        <v>1.787954110898661</v>
      </c>
      <c r="L151">
        <v>33.879541108986608</v>
      </c>
      <c r="M151">
        <v>240</v>
      </c>
      <c r="N151">
        <v>2786.8738049713202</v>
      </c>
      <c r="O151">
        <v>0</v>
      </c>
      <c r="P151">
        <v>0</v>
      </c>
      <c r="Q151">
        <v>0</v>
      </c>
      <c r="R151">
        <v>41.584894837476099</v>
      </c>
      <c r="S151">
        <v>41.548087954110898</v>
      </c>
    </row>
    <row r="152" spans="1:19" x14ac:dyDescent="0.3">
      <c r="A152" s="23">
        <v>148</v>
      </c>
      <c r="B152">
        <v>2045</v>
      </c>
      <c r="C152" t="s">
        <v>118</v>
      </c>
      <c r="D152" t="s">
        <v>123</v>
      </c>
      <c r="E152" t="s">
        <v>105</v>
      </c>
      <c r="F152" t="s">
        <v>127</v>
      </c>
      <c r="G152">
        <v>84783.915057915059</v>
      </c>
      <c r="H152">
        <v>8.4533590733590724</v>
      </c>
      <c r="I152">
        <v>113.37683397683401</v>
      </c>
      <c r="J152">
        <v>9.1393822393822294E-2</v>
      </c>
      <c r="K152">
        <v>1.792046332046332</v>
      </c>
      <c r="L152">
        <v>33.92046332046332</v>
      </c>
      <c r="M152">
        <v>217.91505791505799</v>
      </c>
      <c r="N152">
        <v>2719.9621621621618</v>
      </c>
      <c r="O152">
        <v>0</v>
      </c>
      <c r="P152">
        <v>0</v>
      </c>
      <c r="Q152">
        <v>0</v>
      </c>
      <c r="R152">
        <v>44.500077220077223</v>
      </c>
      <c r="S152">
        <v>44.462162162162173</v>
      </c>
    </row>
    <row r="153" spans="1:19" x14ac:dyDescent="0.3">
      <c r="A153" s="23">
        <v>149</v>
      </c>
      <c r="B153">
        <v>2050</v>
      </c>
      <c r="C153" t="s">
        <v>118</v>
      </c>
      <c r="D153" t="s">
        <v>123</v>
      </c>
      <c r="E153" t="s">
        <v>105</v>
      </c>
      <c r="F153" t="s">
        <v>127</v>
      </c>
      <c r="G153">
        <v>89462.97232704403</v>
      </c>
      <c r="H153">
        <v>8.6474213836477993</v>
      </c>
      <c r="I153">
        <v>121.0251572327044</v>
      </c>
      <c r="J153">
        <v>8.5183647798742101E-2</v>
      </c>
      <c r="K153">
        <v>1.734213836477988</v>
      </c>
      <c r="L153">
        <v>33.342138364779878</v>
      </c>
      <c r="M153">
        <v>205.7861635220126</v>
      </c>
      <c r="N153">
        <v>2670.4930817610061</v>
      </c>
      <c r="O153">
        <v>0</v>
      </c>
      <c r="P153">
        <v>0</v>
      </c>
      <c r="Q153">
        <v>0</v>
      </c>
      <c r="R153">
        <v>47.452955974842773</v>
      </c>
      <c r="S153">
        <v>47.453220125786167</v>
      </c>
    </row>
    <row r="154" spans="1:19" x14ac:dyDescent="0.3">
      <c r="A154" s="23">
        <v>150</v>
      </c>
      <c r="B154">
        <v>2025</v>
      </c>
      <c r="C154" t="s">
        <v>118</v>
      </c>
      <c r="D154" t="s">
        <v>124</v>
      </c>
      <c r="E154" t="s">
        <v>105</v>
      </c>
      <c r="F154" t="s">
        <v>128</v>
      </c>
      <c r="G154">
        <v>52176</v>
      </c>
      <c r="H154">
        <v>8.1999999999999993</v>
      </c>
      <c r="I154">
        <v>113</v>
      </c>
      <c r="J154">
        <v>0.17299999999999999</v>
      </c>
      <c r="K154">
        <v>1.8</v>
      </c>
      <c r="L154">
        <v>34</v>
      </c>
      <c r="M154">
        <v>240</v>
      </c>
      <c r="N154">
        <v>2812</v>
      </c>
      <c r="O154">
        <v>0</v>
      </c>
      <c r="P154">
        <v>0</v>
      </c>
      <c r="Q154">
        <v>0</v>
      </c>
      <c r="R154">
        <v>40.4</v>
      </c>
      <c r="S154">
        <v>40.36</v>
      </c>
    </row>
    <row r="155" spans="1:19" x14ac:dyDescent="0.3">
      <c r="A155" s="23">
        <v>151</v>
      </c>
      <c r="B155">
        <v>2030</v>
      </c>
      <c r="C155" t="s">
        <v>118</v>
      </c>
      <c r="D155" t="s">
        <v>124</v>
      </c>
      <c r="E155" t="s">
        <v>105</v>
      </c>
      <c r="F155" t="s">
        <v>128</v>
      </c>
      <c r="G155">
        <v>48923</v>
      </c>
      <c r="H155">
        <v>8.1999999999999993</v>
      </c>
      <c r="I155">
        <v>113</v>
      </c>
      <c r="J155">
        <v>0.11899999999999999</v>
      </c>
      <c r="K155">
        <v>1.8</v>
      </c>
      <c r="L155">
        <v>34</v>
      </c>
      <c r="M155">
        <v>240</v>
      </c>
      <c r="N155">
        <v>2756</v>
      </c>
      <c r="O155">
        <v>0</v>
      </c>
      <c r="P155">
        <v>0</v>
      </c>
      <c r="Q155">
        <v>0</v>
      </c>
      <c r="R155">
        <v>41.9</v>
      </c>
      <c r="S155">
        <v>41.93</v>
      </c>
    </row>
    <row r="156" spans="1:19" x14ac:dyDescent="0.3">
      <c r="A156" s="23">
        <v>152</v>
      </c>
      <c r="B156">
        <v>2035</v>
      </c>
      <c r="C156" t="s">
        <v>118</v>
      </c>
      <c r="D156" t="s">
        <v>124</v>
      </c>
      <c r="E156" t="s">
        <v>105</v>
      </c>
      <c r="F156" t="s">
        <v>128</v>
      </c>
      <c r="G156">
        <v>45630</v>
      </c>
      <c r="H156">
        <v>8.1</v>
      </c>
      <c r="I156">
        <v>113</v>
      </c>
      <c r="J156">
        <v>0.105</v>
      </c>
      <c r="K156">
        <v>1.8</v>
      </c>
      <c r="L156">
        <v>34</v>
      </c>
      <c r="M156">
        <v>240</v>
      </c>
      <c r="N156">
        <v>2731</v>
      </c>
      <c r="O156">
        <v>0</v>
      </c>
      <c r="P156">
        <v>0</v>
      </c>
      <c r="Q156">
        <v>0</v>
      </c>
      <c r="R156">
        <v>42.7</v>
      </c>
      <c r="S156">
        <v>42.71</v>
      </c>
    </row>
    <row r="157" spans="1:19" x14ac:dyDescent="0.3">
      <c r="A157" s="23">
        <v>153</v>
      </c>
      <c r="B157">
        <v>2040</v>
      </c>
      <c r="C157" t="s">
        <v>118</v>
      </c>
      <c r="D157" t="s">
        <v>124</v>
      </c>
      <c r="E157" t="s">
        <v>105</v>
      </c>
      <c r="F157" t="s">
        <v>128</v>
      </c>
      <c r="G157">
        <v>43963</v>
      </c>
      <c r="H157">
        <v>8.1</v>
      </c>
      <c r="I157">
        <v>113</v>
      </c>
      <c r="J157">
        <v>9.1999999999999998E-2</v>
      </c>
      <c r="K157">
        <v>1.8</v>
      </c>
      <c r="L157">
        <v>34</v>
      </c>
      <c r="M157">
        <v>240</v>
      </c>
      <c r="N157">
        <v>2711</v>
      </c>
      <c r="O157">
        <v>0</v>
      </c>
      <c r="P157">
        <v>0</v>
      </c>
      <c r="Q157">
        <v>0</v>
      </c>
      <c r="R157">
        <v>43.5</v>
      </c>
      <c r="S157">
        <v>43.48</v>
      </c>
    </row>
    <row r="158" spans="1:19" x14ac:dyDescent="0.3">
      <c r="A158" s="23">
        <v>154</v>
      </c>
      <c r="B158">
        <v>2020</v>
      </c>
      <c r="C158" t="s">
        <v>119</v>
      </c>
      <c r="D158" t="s">
        <v>122</v>
      </c>
      <c r="E158" t="s">
        <v>105</v>
      </c>
      <c r="F158" t="s">
        <v>104</v>
      </c>
      <c r="G158">
        <v>41261.587656303069</v>
      </c>
      <c r="H158">
        <v>7.9545327117231164</v>
      </c>
      <c r="I158">
        <v>111.06892463490691</v>
      </c>
      <c r="J158">
        <v>5.5041915465127003E-2</v>
      </c>
      <c r="K158">
        <v>1.199410911111797</v>
      </c>
      <c r="L158">
        <v>35.121028744326779</v>
      </c>
      <c r="M158">
        <v>158.4388897465189</v>
      </c>
      <c r="N158">
        <v>1842.5346383031281</v>
      </c>
      <c r="O158">
        <v>0</v>
      </c>
      <c r="P158">
        <v>0</v>
      </c>
      <c r="Q158">
        <v>0</v>
      </c>
      <c r="R158">
        <v>40.080728024946737</v>
      </c>
      <c r="S158">
        <v>40.07618827379666</v>
      </c>
    </row>
    <row r="159" spans="1:19" x14ac:dyDescent="0.3">
      <c r="A159" s="23">
        <v>155</v>
      </c>
      <c r="B159">
        <v>2025</v>
      </c>
      <c r="C159" t="s">
        <v>119</v>
      </c>
      <c r="D159" t="s">
        <v>122</v>
      </c>
      <c r="E159" t="s">
        <v>105</v>
      </c>
      <c r="F159" t="s">
        <v>104</v>
      </c>
      <c r="G159">
        <v>39434.487336809507</v>
      </c>
      <c r="H159">
        <v>7.9496995922687876</v>
      </c>
      <c r="I159">
        <v>110.5414396048144</v>
      </c>
      <c r="J159">
        <v>5.29892774532481E-2</v>
      </c>
      <c r="K159">
        <v>1.218963911867331</v>
      </c>
      <c r="L159">
        <v>36.164959618928137</v>
      </c>
      <c r="M159">
        <v>150.69913651154579</v>
      </c>
      <c r="N159">
        <v>1779.8305710197201</v>
      </c>
      <c r="O159">
        <v>0</v>
      </c>
      <c r="P159">
        <v>0</v>
      </c>
      <c r="Q159">
        <v>0</v>
      </c>
      <c r="R159">
        <v>49.479027815893673</v>
      </c>
      <c r="S159">
        <v>49.465487758262441</v>
      </c>
    </row>
    <row r="160" spans="1:19" x14ac:dyDescent="0.3">
      <c r="A160" s="23">
        <v>156</v>
      </c>
      <c r="B160">
        <v>2030</v>
      </c>
      <c r="C160" t="s">
        <v>119</v>
      </c>
      <c r="D160" t="s">
        <v>122</v>
      </c>
      <c r="E160" t="s">
        <v>105</v>
      </c>
      <c r="F160" t="s">
        <v>104</v>
      </c>
      <c r="G160">
        <v>38903.021998879827</v>
      </c>
      <c r="H160">
        <v>7.7816702968448546</v>
      </c>
      <c r="I160">
        <v>112.1004605140332</v>
      </c>
      <c r="J160">
        <v>5.7587696807517498E-2</v>
      </c>
      <c r="K160">
        <v>1.3165305868442341</v>
      </c>
      <c r="L160">
        <v>34.850115128508307</v>
      </c>
      <c r="M160">
        <v>156.58047793888849</v>
      </c>
      <c r="N160">
        <v>1769.755653743232</v>
      </c>
      <c r="O160">
        <v>0</v>
      </c>
      <c r="P160">
        <v>0</v>
      </c>
      <c r="Q160">
        <v>0</v>
      </c>
      <c r="R160">
        <v>48.391947227581063</v>
      </c>
      <c r="S160">
        <v>48.399947227581073</v>
      </c>
    </row>
    <row r="161" spans="1:19" x14ac:dyDescent="0.3">
      <c r="A161" s="23">
        <v>157</v>
      </c>
      <c r="B161">
        <v>2035</v>
      </c>
      <c r="C161" t="s">
        <v>119</v>
      </c>
      <c r="D161" t="s">
        <v>122</v>
      </c>
      <c r="E161" t="s">
        <v>105</v>
      </c>
      <c r="F161" t="s">
        <v>104</v>
      </c>
      <c r="G161">
        <v>36872.478631540063</v>
      </c>
      <c r="H161">
        <v>7.62295125335676</v>
      </c>
      <c r="I161">
        <v>112.442872687704</v>
      </c>
      <c r="J161">
        <v>5.8183930478881103E-2</v>
      </c>
      <c r="K161">
        <v>1.373286180631121</v>
      </c>
      <c r="L161">
        <v>32.631175689570831</v>
      </c>
      <c r="M161">
        <v>159.24372822473569</v>
      </c>
      <c r="N161">
        <v>1750.2310049814821</v>
      </c>
      <c r="O161">
        <v>0</v>
      </c>
      <c r="P161">
        <v>0</v>
      </c>
      <c r="Q161">
        <v>0</v>
      </c>
      <c r="R161">
        <v>51.045164269099843</v>
      </c>
      <c r="S161">
        <v>51.038032963632183</v>
      </c>
    </row>
    <row r="162" spans="1:19" x14ac:dyDescent="0.3">
      <c r="A162" s="23">
        <v>158</v>
      </c>
      <c r="B162">
        <v>2040</v>
      </c>
      <c r="C162" t="s">
        <v>119</v>
      </c>
      <c r="D162" t="s">
        <v>122</v>
      </c>
      <c r="E162" t="s">
        <v>105</v>
      </c>
      <c r="F162" t="s">
        <v>104</v>
      </c>
      <c r="G162">
        <v>36455.993763580627</v>
      </c>
      <c r="H162">
        <v>7.5720286743998262</v>
      </c>
      <c r="I162">
        <v>112.4020127222955</v>
      </c>
      <c r="J162">
        <v>5.9869658835036803E-2</v>
      </c>
      <c r="K162">
        <v>1.4009052655073491</v>
      </c>
      <c r="L162">
        <v>31.7596024446764</v>
      </c>
      <c r="M162">
        <v>162.4783399308086</v>
      </c>
      <c r="N162">
        <v>1741.506672968733</v>
      </c>
      <c r="O162">
        <v>0</v>
      </c>
      <c r="P162">
        <v>0</v>
      </c>
      <c r="Q162">
        <v>0</v>
      </c>
      <c r="R162">
        <v>51.025348747136171</v>
      </c>
      <c r="S162">
        <v>51.02671255358397</v>
      </c>
    </row>
    <row r="163" spans="1:19" x14ac:dyDescent="0.3">
      <c r="A163" s="23">
        <v>159</v>
      </c>
      <c r="B163">
        <v>2045</v>
      </c>
      <c r="C163" t="s">
        <v>119</v>
      </c>
      <c r="D163" t="s">
        <v>122</v>
      </c>
      <c r="E163" t="s">
        <v>105</v>
      </c>
      <c r="F163" t="s">
        <v>104</v>
      </c>
      <c r="G163">
        <v>34052.534492169463</v>
      </c>
      <c r="H163">
        <v>7.7240944343476157</v>
      </c>
      <c r="I163">
        <v>113.48366412946341</v>
      </c>
      <c r="J163">
        <v>5.9043870224749398E-2</v>
      </c>
      <c r="K163">
        <v>1.4664195442631021</v>
      </c>
      <c r="L163">
        <v>32.81090337633983</v>
      </c>
      <c r="M163">
        <v>151.59261991734601</v>
      </c>
      <c r="N163">
        <v>1729.330334275038</v>
      </c>
      <c r="O163">
        <v>0</v>
      </c>
      <c r="P163">
        <v>0</v>
      </c>
      <c r="Q163">
        <v>0</v>
      </c>
      <c r="R163">
        <v>53.206765875515103</v>
      </c>
      <c r="S163">
        <v>53.200378241232251</v>
      </c>
    </row>
    <row r="164" spans="1:19" x14ac:dyDescent="0.3">
      <c r="A164" s="23">
        <v>160</v>
      </c>
      <c r="B164">
        <v>2050</v>
      </c>
      <c r="C164" t="s">
        <v>119</v>
      </c>
      <c r="D164" t="s">
        <v>122</v>
      </c>
      <c r="E164" t="s">
        <v>105</v>
      </c>
      <c r="F164" t="s">
        <v>104</v>
      </c>
      <c r="G164">
        <v>33484.488165770919</v>
      </c>
      <c r="H164">
        <v>7.8300542338475454</v>
      </c>
      <c r="I164">
        <v>113.0847197510257</v>
      </c>
      <c r="J164">
        <v>5.8823486251994801E-2</v>
      </c>
      <c r="K164">
        <v>1.4699317032607571</v>
      </c>
      <c r="L164">
        <v>31.7068865369212</v>
      </c>
      <c r="M164">
        <v>148.63006034814831</v>
      </c>
      <c r="N164">
        <v>1714.6887148351279</v>
      </c>
      <c r="O164">
        <v>0</v>
      </c>
      <c r="P164">
        <v>0</v>
      </c>
      <c r="Q164">
        <v>0</v>
      </c>
      <c r="R164">
        <v>54.187096991152607</v>
      </c>
      <c r="S164">
        <v>54.180182267305</v>
      </c>
    </row>
    <row r="165" spans="1:19" x14ac:dyDescent="0.3">
      <c r="A165" s="23">
        <v>161</v>
      </c>
      <c r="B165">
        <v>2020</v>
      </c>
      <c r="C165" t="s">
        <v>119</v>
      </c>
      <c r="D165" t="s">
        <v>123</v>
      </c>
      <c r="E165" t="s">
        <v>105</v>
      </c>
      <c r="F165" t="s">
        <v>127</v>
      </c>
      <c r="G165">
        <v>48954.110778854221</v>
      </c>
      <c r="H165">
        <v>8.0112365550385238</v>
      </c>
      <c r="I165">
        <v>174.24026241513471</v>
      </c>
      <c r="J165">
        <v>6.1781493630330302E-2</v>
      </c>
      <c r="K165">
        <v>1.510084674651003</v>
      </c>
      <c r="L165">
        <v>44.329178427034861</v>
      </c>
      <c r="M165">
        <v>169.03597528415591</v>
      </c>
      <c r="N165">
        <v>2277.2318712335041</v>
      </c>
      <c r="O165">
        <v>0</v>
      </c>
      <c r="P165">
        <v>0</v>
      </c>
      <c r="Q165">
        <v>0</v>
      </c>
      <c r="R165">
        <v>35.485466473415208</v>
      </c>
      <c r="S165">
        <v>35.471172171790371</v>
      </c>
    </row>
    <row r="166" spans="1:19" x14ac:dyDescent="0.3">
      <c r="A166" s="23">
        <v>162</v>
      </c>
      <c r="B166">
        <v>2025</v>
      </c>
      <c r="C166" t="s">
        <v>119</v>
      </c>
      <c r="D166" t="s">
        <v>123</v>
      </c>
      <c r="E166" t="s">
        <v>105</v>
      </c>
      <c r="F166" t="s">
        <v>127</v>
      </c>
      <c r="G166">
        <v>49777.20775453579</v>
      </c>
      <c r="H166">
        <v>7.9411653424139237</v>
      </c>
      <c r="I166">
        <v>172.1018503504315</v>
      </c>
      <c r="J166">
        <v>6.17906599643262E-2</v>
      </c>
      <c r="K166">
        <v>1.5466010846260561</v>
      </c>
      <c r="L166">
        <v>42.455795182242397</v>
      </c>
      <c r="M166">
        <v>171.6688827630939</v>
      </c>
      <c r="N166">
        <v>2245.77166999982</v>
      </c>
      <c r="O166">
        <v>0</v>
      </c>
      <c r="P166">
        <v>0</v>
      </c>
      <c r="Q166">
        <v>0</v>
      </c>
      <c r="R166">
        <v>41.959063474046452</v>
      </c>
      <c r="S166">
        <v>41.937663369547593</v>
      </c>
    </row>
    <row r="167" spans="1:19" x14ac:dyDescent="0.3">
      <c r="A167" s="23">
        <v>163</v>
      </c>
      <c r="B167">
        <v>2030</v>
      </c>
      <c r="C167" t="s">
        <v>119</v>
      </c>
      <c r="D167" t="s">
        <v>123</v>
      </c>
      <c r="E167" t="s">
        <v>105</v>
      </c>
      <c r="F167" t="s">
        <v>127</v>
      </c>
      <c r="G167">
        <v>57186.177259070952</v>
      </c>
      <c r="H167">
        <v>7.8907172020645557</v>
      </c>
      <c r="I167">
        <v>158.56289962252521</v>
      </c>
      <c r="J167">
        <v>6.7929820506894695E-2</v>
      </c>
      <c r="K167">
        <v>1.6227486326169021</v>
      </c>
      <c r="L167">
        <v>37.551960557738241</v>
      </c>
      <c r="M167">
        <v>181.9544719204992</v>
      </c>
      <c r="N167">
        <v>2206.0412911177882</v>
      </c>
      <c r="O167">
        <v>0</v>
      </c>
      <c r="P167">
        <v>0</v>
      </c>
      <c r="Q167">
        <v>0</v>
      </c>
      <c r="R167">
        <v>40.699414528926887</v>
      </c>
      <c r="S167">
        <v>40.699963022879601</v>
      </c>
    </row>
    <row r="168" spans="1:19" x14ac:dyDescent="0.3">
      <c r="A168" s="23">
        <v>164</v>
      </c>
      <c r="B168">
        <v>2035</v>
      </c>
      <c r="C168" t="s">
        <v>119</v>
      </c>
      <c r="D168" t="s">
        <v>123</v>
      </c>
      <c r="E168" t="s">
        <v>105</v>
      </c>
      <c r="F168" t="s">
        <v>127</v>
      </c>
      <c r="G168">
        <v>53557.154850954561</v>
      </c>
      <c r="H168">
        <v>8.1937702355699464</v>
      </c>
      <c r="I168">
        <v>154.73685385731829</v>
      </c>
      <c r="J168">
        <v>6.6968851177849703E-2</v>
      </c>
      <c r="K168">
        <v>1.5906553533549179</v>
      </c>
      <c r="L168">
        <v>38.546723233225407</v>
      </c>
      <c r="M168">
        <v>156.51557441107511</v>
      </c>
      <c r="N168">
        <v>2153.677793904209</v>
      </c>
      <c r="O168">
        <v>0</v>
      </c>
      <c r="P168">
        <v>0</v>
      </c>
      <c r="Q168">
        <v>0</v>
      </c>
      <c r="R168">
        <v>43.873361616612712</v>
      </c>
      <c r="S168">
        <v>43.88336161661271</v>
      </c>
    </row>
    <row r="169" spans="1:19" x14ac:dyDescent="0.3">
      <c r="A169" s="23">
        <v>165</v>
      </c>
      <c r="B169">
        <v>2040</v>
      </c>
      <c r="C169" t="s">
        <v>119</v>
      </c>
      <c r="D169" t="s">
        <v>123</v>
      </c>
      <c r="E169" t="s">
        <v>105</v>
      </c>
      <c r="F169" t="s">
        <v>127</v>
      </c>
      <c r="G169">
        <v>66108</v>
      </c>
      <c r="H169">
        <v>8.1</v>
      </c>
      <c r="I169">
        <v>113</v>
      </c>
      <c r="J169">
        <v>0.09</v>
      </c>
      <c r="K169">
        <v>1.5</v>
      </c>
      <c r="L169">
        <v>30</v>
      </c>
      <c r="M169">
        <v>200</v>
      </c>
      <c r="N169">
        <v>2411</v>
      </c>
      <c r="O169">
        <v>0</v>
      </c>
      <c r="P169">
        <v>0</v>
      </c>
      <c r="Q169">
        <v>0</v>
      </c>
      <c r="R169">
        <v>33.6</v>
      </c>
      <c r="S169">
        <v>33.6</v>
      </c>
    </row>
    <row r="170" spans="1:19" x14ac:dyDescent="0.3">
      <c r="A170" s="23">
        <v>166</v>
      </c>
      <c r="B170">
        <v>2045</v>
      </c>
      <c r="C170" t="s">
        <v>119</v>
      </c>
      <c r="D170" t="s">
        <v>123</v>
      </c>
      <c r="E170" t="s">
        <v>105</v>
      </c>
      <c r="F170" t="s">
        <v>127</v>
      </c>
      <c r="G170">
        <v>69097.429519071316</v>
      </c>
      <c r="H170">
        <v>7.7771697070204526</v>
      </c>
      <c r="I170">
        <v>109.7716970702045</v>
      </c>
      <c r="J170">
        <v>8.6754007739082303E-2</v>
      </c>
      <c r="K170">
        <v>1.6614151464897731</v>
      </c>
      <c r="L170">
        <v>32.01768933112217</v>
      </c>
      <c r="M170">
        <v>216.14151464897731</v>
      </c>
      <c r="N170">
        <v>2422.1061359867331</v>
      </c>
      <c r="O170">
        <v>0</v>
      </c>
      <c r="P170">
        <v>0</v>
      </c>
      <c r="Q170">
        <v>0</v>
      </c>
      <c r="R170">
        <v>36.198396904367051</v>
      </c>
      <c r="S170">
        <v>36.204538419016018</v>
      </c>
    </row>
    <row r="171" spans="1:19" x14ac:dyDescent="0.3">
      <c r="A171" s="23">
        <v>167</v>
      </c>
      <c r="B171">
        <v>2050</v>
      </c>
      <c r="C171" t="s">
        <v>119</v>
      </c>
      <c r="D171" t="s">
        <v>123</v>
      </c>
      <c r="E171" t="s">
        <v>105</v>
      </c>
      <c r="F171" t="s">
        <v>127</v>
      </c>
      <c r="G171">
        <v>73535</v>
      </c>
      <c r="H171">
        <v>7.3</v>
      </c>
      <c r="I171">
        <v>105</v>
      </c>
      <c r="J171">
        <v>7.9000000000000001E-2</v>
      </c>
      <c r="K171">
        <v>1.9</v>
      </c>
      <c r="L171">
        <v>35</v>
      </c>
      <c r="M171">
        <v>240</v>
      </c>
      <c r="N171">
        <v>2439</v>
      </c>
      <c r="O171">
        <v>0</v>
      </c>
      <c r="P171">
        <v>0</v>
      </c>
      <c r="Q171">
        <v>0</v>
      </c>
      <c r="R171">
        <v>39.9</v>
      </c>
      <c r="S171">
        <v>39.89</v>
      </c>
    </row>
    <row r="172" spans="1:19" x14ac:dyDescent="0.3">
      <c r="A172" s="23">
        <v>168</v>
      </c>
      <c r="B172">
        <v>2020</v>
      </c>
      <c r="C172" t="s">
        <v>120</v>
      </c>
      <c r="D172" t="s">
        <v>122</v>
      </c>
      <c r="E172" t="s">
        <v>105</v>
      </c>
      <c r="F172" t="s">
        <v>104</v>
      </c>
      <c r="G172">
        <v>39090.002563259943</v>
      </c>
      <c r="H172">
        <v>7.8875418994413407</v>
      </c>
      <c r="I172">
        <v>106.6862635557016</v>
      </c>
      <c r="J172">
        <v>4.5266874794610501E-2</v>
      </c>
      <c r="K172">
        <v>15.78341110745974</v>
      </c>
      <c r="L172">
        <v>104.38281301347359</v>
      </c>
      <c r="M172">
        <v>71.163095629313176</v>
      </c>
      <c r="N172">
        <v>1862.7103516266841</v>
      </c>
      <c r="O172">
        <v>39.287906671048297</v>
      </c>
      <c r="P172">
        <v>0.32774140650673678</v>
      </c>
      <c r="Q172">
        <v>0.63578639500492928</v>
      </c>
      <c r="R172">
        <f t="shared" ref="R172:R186" si="3">(1/P172*33.71)*Q172+(1-Q172)*S172</f>
        <v>79.955959701712715</v>
      </c>
      <c r="S172">
        <v>39.981604337824521</v>
      </c>
    </row>
    <row r="173" spans="1:19" x14ac:dyDescent="0.3">
      <c r="A173" s="23">
        <v>169</v>
      </c>
      <c r="B173">
        <v>2025</v>
      </c>
      <c r="C173" t="s">
        <v>120</v>
      </c>
      <c r="D173" t="s">
        <v>122</v>
      </c>
      <c r="E173" t="s">
        <v>105</v>
      </c>
      <c r="F173" t="s">
        <v>104</v>
      </c>
      <c r="G173">
        <v>35425.938335189312</v>
      </c>
      <c r="H173">
        <v>7.573247262435042</v>
      </c>
      <c r="I173">
        <v>111.1237472160356</v>
      </c>
      <c r="J173">
        <v>4.56902955642167E-2</v>
      </c>
      <c r="K173">
        <v>17.33866114513734</v>
      </c>
      <c r="L173">
        <v>109.8777143652561</v>
      </c>
      <c r="M173">
        <v>70.809774034892357</v>
      </c>
      <c r="N173">
        <v>1781.831442557535</v>
      </c>
      <c r="O173">
        <v>44.482484224201933</v>
      </c>
      <c r="P173">
        <v>0.3240808625649591</v>
      </c>
      <c r="Q173">
        <v>0.66805586488492941</v>
      </c>
      <c r="R173">
        <f t="shared" si="3"/>
        <v>85.261002809983452</v>
      </c>
      <c r="S173">
        <v>47.513022341314027</v>
      </c>
    </row>
    <row r="174" spans="1:19" x14ac:dyDescent="0.3">
      <c r="A174" s="23">
        <v>170</v>
      </c>
      <c r="B174">
        <v>2030</v>
      </c>
      <c r="C174" t="s">
        <v>120</v>
      </c>
      <c r="D174" t="s">
        <v>122</v>
      </c>
      <c r="E174" t="s">
        <v>105</v>
      </c>
      <c r="F174" t="s">
        <v>104</v>
      </c>
      <c r="G174">
        <v>36411.167770740321</v>
      </c>
      <c r="H174">
        <v>7.0782504412833562</v>
      </c>
      <c r="I174">
        <v>113.1561727754127</v>
      </c>
      <c r="J174">
        <v>4.7546402242757697E-2</v>
      </c>
      <c r="K174">
        <v>19.740441283355828</v>
      </c>
      <c r="L174">
        <v>116.74576887135289</v>
      </c>
      <c r="M174">
        <v>75.347419790260616</v>
      </c>
      <c r="N174">
        <v>1757.668445644274</v>
      </c>
      <c r="O174">
        <v>56.928522479493303</v>
      </c>
      <c r="P174">
        <v>0.32233692243796069</v>
      </c>
      <c r="Q174">
        <v>0.69620724743017337</v>
      </c>
      <c r="R174">
        <f t="shared" si="3"/>
        <v>86.517712092632635</v>
      </c>
      <c r="S174">
        <v>45.124012978922238</v>
      </c>
    </row>
    <row r="175" spans="1:19" x14ac:dyDescent="0.3">
      <c r="A175" s="23">
        <v>171</v>
      </c>
      <c r="B175">
        <v>2035</v>
      </c>
      <c r="C175" t="s">
        <v>120</v>
      </c>
      <c r="D175" t="s">
        <v>122</v>
      </c>
      <c r="E175" t="s">
        <v>105</v>
      </c>
      <c r="F175" t="s">
        <v>104</v>
      </c>
      <c r="G175">
        <v>37151.236406410819</v>
      </c>
      <c r="H175">
        <v>6.4974327304808108</v>
      </c>
      <c r="I175">
        <v>114.3510513159829</v>
      </c>
      <c r="J175">
        <v>4.8563549478017901E-2</v>
      </c>
      <c r="K175">
        <v>23.464689016321131</v>
      </c>
      <c r="L175">
        <v>127.2301720335245</v>
      </c>
      <c r="M175">
        <v>79.195956476988684</v>
      </c>
      <c r="N175">
        <v>1777.5637406263779</v>
      </c>
      <c r="O175">
        <v>74.897073959711804</v>
      </c>
      <c r="P175">
        <v>0.32740879282458463</v>
      </c>
      <c r="Q175">
        <v>0.75857373915600645</v>
      </c>
      <c r="R175">
        <f t="shared" si="3"/>
        <v>89.012762256310666</v>
      </c>
      <c r="S175">
        <v>45.189912659902951</v>
      </c>
    </row>
    <row r="176" spans="1:19" x14ac:dyDescent="0.3">
      <c r="A176" s="23">
        <v>172</v>
      </c>
      <c r="B176">
        <v>2040</v>
      </c>
      <c r="C176" t="s">
        <v>120</v>
      </c>
      <c r="D176" t="s">
        <v>122</v>
      </c>
      <c r="E176" t="s">
        <v>105</v>
      </c>
      <c r="F176" t="s">
        <v>104</v>
      </c>
      <c r="G176">
        <v>35888.917373817727</v>
      </c>
      <c r="H176">
        <v>6.5094780341200398</v>
      </c>
      <c r="I176">
        <v>113.7965614779457</v>
      </c>
      <c r="J176">
        <v>4.8158556527888197E-2</v>
      </c>
      <c r="K176">
        <v>23.032707946610088</v>
      </c>
      <c r="L176">
        <v>125.8964023689561</v>
      </c>
      <c r="M176">
        <v>77.972664191637932</v>
      </c>
      <c r="N176">
        <v>1741.1461813842479</v>
      </c>
      <c r="O176">
        <v>72.228564483337749</v>
      </c>
      <c r="P176">
        <v>0.32745549367983739</v>
      </c>
      <c r="Q176">
        <v>0.75742044550517107</v>
      </c>
      <c r="R176">
        <f t="shared" si="3"/>
        <v>89.517291628270158</v>
      </c>
      <c r="S176">
        <v>47.590267833465923</v>
      </c>
    </row>
    <row r="177" spans="1:19" x14ac:dyDescent="0.3">
      <c r="A177" s="23">
        <v>173</v>
      </c>
      <c r="B177">
        <v>2045</v>
      </c>
      <c r="C177" t="s">
        <v>120</v>
      </c>
      <c r="D177" t="s">
        <v>122</v>
      </c>
      <c r="E177" t="s">
        <v>105</v>
      </c>
      <c r="F177" t="s">
        <v>104</v>
      </c>
      <c r="G177">
        <v>36293.781440512852</v>
      </c>
      <c r="H177">
        <v>6.5988467098233921</v>
      </c>
      <c r="I177">
        <v>115.8965809817108</v>
      </c>
      <c r="J177">
        <v>5.0564452265728102E-2</v>
      </c>
      <c r="K177">
        <v>21.890283451700089</v>
      </c>
      <c r="L177">
        <v>122.5292564892213</v>
      </c>
      <c r="M177">
        <v>78.249512915592987</v>
      </c>
      <c r="N177">
        <v>1786.820721513418</v>
      </c>
      <c r="O177">
        <v>62.16476022877255</v>
      </c>
      <c r="P177">
        <v>0.34114860788133999</v>
      </c>
      <c r="Q177">
        <v>0.72082395826786494</v>
      </c>
      <c r="R177">
        <f t="shared" si="3"/>
        <v>84.342130079899547</v>
      </c>
      <c r="S177">
        <v>46.978163534661562</v>
      </c>
    </row>
    <row r="178" spans="1:19" x14ac:dyDescent="0.3">
      <c r="A178" s="23">
        <v>174</v>
      </c>
      <c r="B178">
        <v>2050</v>
      </c>
      <c r="C178" t="s">
        <v>120</v>
      </c>
      <c r="D178" t="s">
        <v>122</v>
      </c>
      <c r="E178" t="s">
        <v>105</v>
      </c>
      <c r="F178" t="s">
        <v>104</v>
      </c>
      <c r="G178">
        <v>35435.040488117207</v>
      </c>
      <c r="H178">
        <v>6.6608564649165762</v>
      </c>
      <c r="I178">
        <v>116.3417950359685</v>
      </c>
      <c r="J178">
        <v>5.1054385898836097E-2</v>
      </c>
      <c r="K178">
        <v>21.44460095664947</v>
      </c>
      <c r="L178">
        <v>121.21987872396519</v>
      </c>
      <c r="M178">
        <v>76.257240781891454</v>
      </c>
      <c r="N178">
        <v>1774.0022974652561</v>
      </c>
      <c r="O178">
        <v>58.594403223984031</v>
      </c>
      <c r="P178">
        <v>0.34616183947873908</v>
      </c>
      <c r="Q178">
        <v>0.70816692403299297</v>
      </c>
      <c r="R178">
        <f t="shared" si="3"/>
        <v>82.765794869156707</v>
      </c>
      <c r="S178">
        <v>47.297397084855561</v>
      </c>
    </row>
    <row r="179" spans="1:19" x14ac:dyDescent="0.3">
      <c r="A179" s="23">
        <v>175</v>
      </c>
      <c r="B179">
        <v>2020</v>
      </c>
      <c r="C179" t="s">
        <v>120</v>
      </c>
      <c r="D179" t="s">
        <v>123</v>
      </c>
      <c r="E179" t="s">
        <v>105</v>
      </c>
      <c r="F179" t="s">
        <v>127</v>
      </c>
      <c r="G179">
        <v>96147.718579234977</v>
      </c>
      <c r="H179">
        <v>7.8961748633879782</v>
      </c>
      <c r="I179">
        <v>145.88524590163931</v>
      </c>
      <c r="J179">
        <v>6.5989071038251301E-2</v>
      </c>
      <c r="K179">
        <v>17.282240437158471</v>
      </c>
      <c r="L179">
        <v>108.8934426229508</v>
      </c>
      <c r="M179">
        <v>79.453551912568301</v>
      </c>
      <c r="N179">
        <v>2640.1393442622962</v>
      </c>
      <c r="O179">
        <v>27.96994535519126</v>
      </c>
      <c r="P179">
        <v>0.49585519125683059</v>
      </c>
      <c r="Q179">
        <v>0.53972677595628415</v>
      </c>
      <c r="R179">
        <f t="shared" si="3"/>
        <v>50.664001791669918</v>
      </c>
      <c r="S179">
        <v>30.35469945355192</v>
      </c>
    </row>
    <row r="180" spans="1:19" x14ac:dyDescent="0.3">
      <c r="A180" s="23">
        <v>176</v>
      </c>
      <c r="B180">
        <v>2025</v>
      </c>
      <c r="C180" t="s">
        <v>120</v>
      </c>
      <c r="D180" t="s">
        <v>123</v>
      </c>
      <c r="E180" t="s">
        <v>105</v>
      </c>
      <c r="F180" t="s">
        <v>127</v>
      </c>
      <c r="G180">
        <v>48303.992835689292</v>
      </c>
      <c r="H180">
        <v>7.327789259044942</v>
      </c>
      <c r="I180">
        <v>176.6291918106418</v>
      </c>
      <c r="J180">
        <v>6.1315642996886202E-2</v>
      </c>
      <c r="K180">
        <v>17.3</v>
      </c>
      <c r="L180">
        <v>109</v>
      </c>
      <c r="M180">
        <v>78.080956711030282</v>
      </c>
      <c r="N180">
        <v>2330.0141357361331</v>
      </c>
      <c r="O180">
        <v>32.800336171502579</v>
      </c>
      <c r="P180">
        <v>0.43307842164724031</v>
      </c>
      <c r="Q180">
        <v>0.59719379460472299</v>
      </c>
      <c r="R180">
        <f t="shared" si="3"/>
        <v>61.596998057482821</v>
      </c>
      <c r="S180">
        <v>37.518214984431403</v>
      </c>
    </row>
    <row r="181" spans="1:19" x14ac:dyDescent="0.3">
      <c r="A181" s="23">
        <v>177</v>
      </c>
      <c r="B181">
        <v>2030</v>
      </c>
      <c r="C181" t="s">
        <v>120</v>
      </c>
      <c r="D181" t="s">
        <v>123</v>
      </c>
      <c r="E181" t="s">
        <v>105</v>
      </c>
      <c r="F181" t="s">
        <v>127</v>
      </c>
      <c r="G181">
        <v>88379</v>
      </c>
      <c r="H181">
        <v>8.1</v>
      </c>
      <c r="I181">
        <v>142</v>
      </c>
      <c r="J181">
        <v>7.3999999999999996E-2</v>
      </c>
      <c r="K181">
        <v>17.3</v>
      </c>
      <c r="L181">
        <v>109</v>
      </c>
      <c r="M181">
        <v>80</v>
      </c>
      <c r="N181">
        <v>2674</v>
      </c>
      <c r="O181">
        <v>27</v>
      </c>
      <c r="P181">
        <v>0.52100000000000002</v>
      </c>
      <c r="Q181">
        <v>0.52</v>
      </c>
      <c r="R181">
        <f t="shared" si="3"/>
        <v>50.013297504798473</v>
      </c>
      <c r="S181">
        <v>34.1</v>
      </c>
    </row>
    <row r="182" spans="1:19" x14ac:dyDescent="0.3">
      <c r="A182" s="23">
        <v>178</v>
      </c>
      <c r="B182">
        <v>2035</v>
      </c>
      <c r="C182" t="s">
        <v>120</v>
      </c>
      <c r="D182" t="s">
        <v>123</v>
      </c>
      <c r="E182" t="s">
        <v>105</v>
      </c>
      <c r="F182" t="s">
        <v>127</v>
      </c>
      <c r="G182">
        <v>54075.832336655592</v>
      </c>
      <c r="H182">
        <v>7.0350166112956813</v>
      </c>
      <c r="I182">
        <v>130.46267995570321</v>
      </c>
      <c r="J182">
        <v>6.3462679955703205E-2</v>
      </c>
      <c r="K182">
        <v>25.7311184939092</v>
      </c>
      <c r="L182">
        <v>133.84961240310079</v>
      </c>
      <c r="M182">
        <v>112.83698781838319</v>
      </c>
      <c r="N182">
        <v>2317.430343300111</v>
      </c>
      <c r="O182">
        <v>65.161904761904765</v>
      </c>
      <c r="P182">
        <v>0.43302635658914729</v>
      </c>
      <c r="Q182">
        <v>0.75962126245847172</v>
      </c>
      <c r="R182">
        <f t="shared" si="3"/>
        <v>67.260142381746135</v>
      </c>
      <c r="S182">
        <v>33.803156146179397</v>
      </c>
    </row>
    <row r="183" spans="1:19" x14ac:dyDescent="0.3">
      <c r="A183" s="23">
        <v>179</v>
      </c>
      <c r="B183">
        <v>2040</v>
      </c>
      <c r="C183" t="s">
        <v>120</v>
      </c>
      <c r="D183" t="s">
        <v>123</v>
      </c>
      <c r="E183" t="s">
        <v>105</v>
      </c>
      <c r="F183" t="s">
        <v>127</v>
      </c>
      <c r="G183">
        <v>52494.444045051518</v>
      </c>
      <c r="H183">
        <v>7.1034267912772586</v>
      </c>
      <c r="I183">
        <v>126.1833213515456</v>
      </c>
      <c r="J183">
        <v>6.4503714354181604E-2</v>
      </c>
      <c r="K183">
        <v>26.8</v>
      </c>
      <c r="L183">
        <v>137</v>
      </c>
      <c r="M183">
        <v>111.2101605559549</v>
      </c>
      <c r="N183">
        <v>2290.7510184519529</v>
      </c>
      <c r="O183">
        <v>68.278696381500126</v>
      </c>
      <c r="P183">
        <v>0.4349880182123172</v>
      </c>
      <c r="Q183">
        <v>0.78217589264318232</v>
      </c>
      <c r="R183">
        <f t="shared" si="3"/>
        <v>67.803054701434903</v>
      </c>
      <c r="S183">
        <v>32.995653007428707</v>
      </c>
    </row>
    <row r="184" spans="1:19" x14ac:dyDescent="0.3">
      <c r="A184" s="23">
        <v>180</v>
      </c>
      <c r="B184">
        <v>2045</v>
      </c>
      <c r="C184" t="s">
        <v>120</v>
      </c>
      <c r="D184" t="s">
        <v>123</v>
      </c>
      <c r="E184" t="s">
        <v>105</v>
      </c>
      <c r="F184" t="s">
        <v>127</v>
      </c>
      <c r="G184">
        <v>54116.845969289832</v>
      </c>
      <c r="H184">
        <v>7.185292706333974</v>
      </c>
      <c r="I184">
        <v>124.3618042226488</v>
      </c>
      <c r="J184">
        <v>6.4381477927063294E-2</v>
      </c>
      <c r="K184">
        <v>26.8</v>
      </c>
      <c r="L184">
        <v>137</v>
      </c>
      <c r="M184">
        <v>108.6465930902111</v>
      </c>
      <c r="N184">
        <v>2299.186900191939</v>
      </c>
      <c r="O184">
        <v>68.337092130518229</v>
      </c>
      <c r="P184">
        <v>0.43458469289827251</v>
      </c>
      <c r="Q184">
        <v>0.78199376199616133</v>
      </c>
      <c r="R184">
        <f t="shared" si="3"/>
        <v>67.987771027905467</v>
      </c>
      <c r="S184">
        <v>33.622142514395392</v>
      </c>
    </row>
    <row r="185" spans="1:19" x14ac:dyDescent="0.3">
      <c r="A185" s="23">
        <v>181</v>
      </c>
      <c r="B185">
        <v>2050</v>
      </c>
      <c r="C185" t="s">
        <v>120</v>
      </c>
      <c r="D185" t="s">
        <v>123</v>
      </c>
      <c r="E185" t="s">
        <v>105</v>
      </c>
      <c r="F185" t="s">
        <v>127</v>
      </c>
      <c r="G185">
        <v>73483</v>
      </c>
      <c r="H185">
        <v>8.1</v>
      </c>
      <c r="I185">
        <v>104</v>
      </c>
      <c r="J185">
        <v>6.2E-2</v>
      </c>
      <c r="K185">
        <v>26.8</v>
      </c>
      <c r="L185">
        <v>137</v>
      </c>
      <c r="M185">
        <v>80</v>
      </c>
      <c r="N185">
        <v>2424</v>
      </c>
      <c r="O185">
        <v>69</v>
      </c>
      <c r="P185">
        <v>0.43</v>
      </c>
      <c r="Q185">
        <v>0.78</v>
      </c>
      <c r="R185">
        <f t="shared" si="3"/>
        <v>69.028772093023264</v>
      </c>
      <c r="S185">
        <v>35.82</v>
      </c>
    </row>
    <row r="186" spans="1:19" x14ac:dyDescent="0.3">
      <c r="A186" s="23">
        <v>182</v>
      </c>
      <c r="B186">
        <v>2020</v>
      </c>
      <c r="C186" t="s">
        <v>120</v>
      </c>
      <c r="D186" t="s">
        <v>124</v>
      </c>
      <c r="E186" t="s">
        <v>105</v>
      </c>
      <c r="F186" t="s">
        <v>128</v>
      </c>
      <c r="G186">
        <v>38500</v>
      </c>
      <c r="H186">
        <v>7.8</v>
      </c>
      <c r="I186">
        <v>126</v>
      </c>
      <c r="J186">
        <v>6.4000000000000001E-2</v>
      </c>
      <c r="K186">
        <v>17.3</v>
      </c>
      <c r="L186">
        <v>109</v>
      </c>
      <c r="M186">
        <v>79</v>
      </c>
      <c r="N186">
        <v>2596</v>
      </c>
      <c r="O186">
        <v>30</v>
      </c>
      <c r="P186">
        <v>0.47599999999999998</v>
      </c>
      <c r="Q186">
        <v>0.56000000000000005</v>
      </c>
      <c r="R186">
        <f t="shared" si="3"/>
        <v>52.942423529411769</v>
      </c>
      <c r="S186">
        <v>30.19</v>
      </c>
    </row>
  </sheetData>
  <mergeCells count="1">
    <mergeCell ref="C2:S2"/>
  </mergeCells>
  <conditionalFormatting sqref="C2">
    <cfRule type="notContainsErrors" dxfId="7" priority="1">
      <formula>NOT(ISERROR(C2))</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DA51CF17DEA5448AC6EEC5BA058686F" ma:contentTypeVersion="13" ma:contentTypeDescription="Create a new document." ma:contentTypeScope="" ma:versionID="560e0e8209d99d001010c13adf79fba1">
  <xsd:schema xmlns:xsd="http://www.w3.org/2001/XMLSchema" xmlns:xs="http://www.w3.org/2001/XMLSchema" xmlns:p="http://schemas.microsoft.com/office/2006/metadata/properties" xmlns:ns2="65e324b5-9875-4698-94d8-d91a84f0af63" xmlns:ns3="7f5e9b6a-b04b-406e-8847-569c031fde4b" targetNamespace="http://schemas.microsoft.com/office/2006/metadata/properties" ma:root="true" ma:fieldsID="12e6981552f7d61825a84147165a82e0" ns2:_="" ns3:_="">
    <xsd:import namespace="65e324b5-9875-4698-94d8-d91a84f0af63"/>
    <xsd:import namespace="7f5e9b6a-b04b-406e-8847-569c031fde4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e324b5-9875-4698-94d8-d91a84f0af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7834da80-57da-4863-8816-2e6886d1e860"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5e9b6a-b04b-406e-8847-569c031fde4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ec7ea791-3738-417d-9931-84ed8b1507c6}" ma:internalName="TaxCatchAll" ma:showField="CatchAllData" ma:web="7f5e9b6a-b04b-406e-8847-569c031fde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5e324b5-9875-4698-94d8-d91a84f0af63">
      <Terms xmlns="http://schemas.microsoft.com/office/infopath/2007/PartnerControls"/>
    </lcf76f155ced4ddcb4097134ff3c332f>
    <TaxCatchAll xmlns="7f5e9b6a-b04b-406e-8847-569c031fde4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73FB25-DD18-46B2-97DB-FB6420B24E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e324b5-9875-4698-94d8-d91a84f0af63"/>
    <ds:schemaRef ds:uri="7f5e9b6a-b04b-406e-8847-569c031fde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2E50465-5044-4710-B326-041DF361BC0B}">
  <ds:schemaRefs>
    <ds:schemaRef ds:uri="65e324b5-9875-4698-94d8-d91a84f0af63"/>
    <ds:schemaRef ds:uri="http://purl.org/dc/dcmitype/"/>
    <ds:schemaRef ds:uri="7f5e9b6a-b04b-406e-8847-569c031fde4b"/>
    <ds:schemaRef ds:uri="http://schemas.microsoft.com/office/2006/documentManagement/types"/>
    <ds:schemaRef ds:uri="http://purl.org/dc/elements/1.1/"/>
    <ds:schemaRef ds:uri="http://schemas.microsoft.com/office/2006/metadata/properties"/>
    <ds:schemaRef ds:uri="http://purl.org/dc/terms/"/>
    <ds:schemaRef ds:uri="http://schemas.openxmlformats.org/package/2006/metadata/core-propertie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9C12BD8A-B821-43E9-BB9B-0AC9E710500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Introduction&amp;Contents</vt:lpstr>
      <vt:lpstr>1. Scenario Design</vt:lpstr>
      <vt:lpstr>2. Dictionary</vt:lpstr>
      <vt:lpstr>3.Key Assumptions</vt:lpstr>
      <vt:lpstr>4-a</vt:lpstr>
      <vt:lpstr>4-b</vt:lpstr>
      <vt:lpstr>5-a</vt:lpstr>
      <vt:lpstr>5-b</vt:lpstr>
      <vt:lpstr>6-a</vt:lpstr>
      <vt:lpstr>6-b</vt:lpstr>
      <vt:lpstr>7-a</vt:lpstr>
      <vt:lpstr>7-b</vt:lpstr>
      <vt:lpstr>8-a</vt:lpstr>
      <vt:lpstr>8-b</vt:lpstr>
      <vt:lpstr>9-a</vt:lpstr>
      <vt:lpstr>9-b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Yang, Fan</dc:creator>
  <cp:keywords/>
  <dc:description/>
  <cp:lastModifiedBy>Gonder, Jeff</cp:lastModifiedBy>
  <cp:revision/>
  <dcterms:created xsi:type="dcterms:W3CDTF">2015-06-05T18:17:20Z</dcterms:created>
  <dcterms:modified xsi:type="dcterms:W3CDTF">2023-07-19T15:45:53Z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0x0101006DA51CF17DEA5448AC6EEC5BA058686F</vt:lpwstr>
  </property>
  <property fmtid="{D5CDD505-2E9C-101B-9397-08002B2CF9AE}" pid="3" name="MediaServiceImageTags">
    <vt:lpwstr/>
  </property>
</Properties>
</file>